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n.kwd2\Desktop\財政状況資料集\レイアウト調整用（正）\"/>
    </mc:Choice>
  </mc:AlternateContent>
  <xr:revisionPtr revIDLastSave="0" documentId="13_ncr:1_{34C568B9-AC52-4454-BCF8-A290956F6DFD}" xr6:coauthVersionLast="47" xr6:coauthVersionMax="47" xr10:uidLastSave="{00000000-0000-0000-0000-000000000000}"/>
  <bookViews>
    <workbookView xWindow="1950" yWindow="1950" windowWidth="19545" windowHeight="132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U35" i="10" s="1"/>
  <c r="U36" i="10" s="1"/>
  <c r="AM34" i="10" l="1"/>
  <c r="AM35"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<sst xmlns="http://schemas.openxmlformats.org/spreadsheetml/2006/main" count="1083" uniqueCount="598">
  <si>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</si>
  <si>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</si>
  <si>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</si>
  <si>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</si>
  <si>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</si>
  <si>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</si>
  <si>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</si>
  <si>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</si>
  <si>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</si>
  <si>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</si>
  <si>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</si>
  <si>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</si>
  <si>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</si>
  <si>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</si>
  <si>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</si>
  <si>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</si>
  <si>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</si>
  <si>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</si>
  <si>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</si>
  <si>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</si>
  <si>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</si>
  <si>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</si>
  <si>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</si>
  <si>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</si>
  <si>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</si>
  <si>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</si>
  <si>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</si>
  <si>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</si>
  <si>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</si>
  <si>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</si>
  <si>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</si>
  <si>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</si>
  <si>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</si>
  <si>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</si>
  <si>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</si>
  <si>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</si>
  <si>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</si>
  <si>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</si>
  <si>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</si>
  <si>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</si>
  <si>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</si>
  <si>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</si>
  <si>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</si>
  <si>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</si>
  <si>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</si>
  <si>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</si>
  <si>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</si>
  <si>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</si>
  <si>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</si>
  <si>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</si>
  <si>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</si>
  <si>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</si>
  <si>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</si>
  <si>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</si>
  <si>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</si>
  <si>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</si>
  <si>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</si>
  <si>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</si>
  <si>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</si>
  <si>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</si>
  <si>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</si>
  <si>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</si>
  <si>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</si>
  <si>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</si>
  <si>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</si>
  <si>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</si>
  <si>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</si>
  <si>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</si>
  <si>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</si>
  <si>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</si>
  <si>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</si>
  <si>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</si>
  <si>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</si>
  <si>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</si>
  <si>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</si>
  <si>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</si>
  <si>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</si>
  <si>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</si>
  <si>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</si>
  <si>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</si>
  <si>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</si>
  <si>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</si>
  <si>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</si>
  <si>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</si>
  <si>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</si>
  <si>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</si>
  <si>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</si>
  <si>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</si>
  <si>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</si>
  <si>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</si>
  <si>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</si>
  <si>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</si>
  <si>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</si>
  <si>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</si>
  <si>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</si>
  <si>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</si>
  <si>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</si>
  <si>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印西市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</si>
  <si>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</si>
  <si>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</si>
  <si>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</si>
  <si>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</si>
  <si>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</si>
  <si>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</si>
  <si>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</si>
  <si>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</si>
  <si>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</si>
  <si>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</si>
  <si>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</si>
  <si>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</si>
  <si>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</si>
  <si>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</si>
  <si>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</si>
  <si>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</si>
  <si>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</si>
  <si>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</si>
  <si>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</si>
  <si>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</si>
  <si>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</si>
  <si>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</si>
  <si>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</si>
  <si>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</si>
  <si>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</si>
  <si>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</si>
  <si>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</si>
  <si>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</si>
  <si>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</si>
  <si>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</si>
  <si>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</si>
  <si>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</si>
  <si>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</si>
  <si>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</si>
  <si>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</si>
  <si>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</si>
  <si>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</si>
  <si>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</si>
  <si>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</si>
  <si>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</si>
  <si>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</si>
  <si>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</si>
  <si>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</si>
  <si>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</si>
  <si>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</si>
  <si>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</si>
  <si>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</si>
  <si>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</si>
  <si>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</si>
  <si>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</si>
  <si>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</si>
  <si>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</si>
  <si>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</si>
  <si>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</si>
  <si>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</si>
  <si>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</si>
  <si>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</si>
  <si>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</si>
  <si>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</si>
  <si>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</si>
  <si>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</si>
  <si>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</si>
  <si>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</si>
  <si>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</si>
  <si>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</si>
  <si>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</si>
  <si>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</si>
  <si>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</si>
  <si>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</si>
  <si>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</si>
  <si>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</si>
  <si>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</si>
  <si>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</si>
  <si>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</si>
  <si>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</si>
  <si>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</si>
  <si>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</si>
  <si>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</si>
  <si>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</si>
  <si>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</si>
  <si>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</si>
  <si>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</si>
  <si>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</si>
  <si>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</si>
  <si>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</si>
  <si>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</si>
  <si>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</si>
  <si>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</si>
  <si>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</si>
  <si>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</si>
  <si>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</si>
  <si>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</si>
  <si>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</si>
  <si>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</si>
  <si>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</si>
  <si>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</si>
  <si>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</si>
  <si>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</si>
  <si>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</si>
  <si>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</si>
  <si>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</si>
  <si>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</si>
  <si>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</si>
  <si>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</si>
  <si>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</si>
  <si>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</si>
  <si>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</si>
  <si>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</si>
  <si>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</si>
  <si>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</si>
  <si>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</si>
  <si>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</si>
  <si>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</si>
  <si>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</si>
  <si>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千葉県印西市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</si>
  <si>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</si>
  <si>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</si>
  <si>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</si>
  <si>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</si>
  <si>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</si>
  <si>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</si>
  <si>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</si>
  <si>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</si>
  <si>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</si>
  <si>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</si>
  <si>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</si>
  <si>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</si>
  <si>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</si>
  <si>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</si>
  <si>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</si>
  <si>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</si>
  <si>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</si>
  <si>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</si>
  <si>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</si>
  <si>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</si>
  <si>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</si>
  <si>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</si>
  <si>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</si>
  <si>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</si>
  <si>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</si>
  <si>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</si>
  <si>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</si>
  <si>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</si>
  <si>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</si>
  <si>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</si>
  <si>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</si>
  <si>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</si>
  <si>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</si>
  <si>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</si>
  <si>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</si>
  <si>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</si>
  <si>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</si>
  <si>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</si>
  <si>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</si>
  <si>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</si>
  <si>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</si>
  <si>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</si>
  <si>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</si>
  <si>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</si>
  <si>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</si>
  <si>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</si>
  <si>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</si>
  <si>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</si>
  <si>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</si>
  <si>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</si>
  <si>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</si>
  <si>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</si>
  <si>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</si>
  <si>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</si>
  <si>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</si>
  <si>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</si>
  <si>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</si>
  <si>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</si>
  <si>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</si>
  <si>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</si>
  <si>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</si>
  <si>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</si>
  <si>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</si>
  <si>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</si>
  <si>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</si>
  <si>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</si>
  <si>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</si>
  <si>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</si>
  <si>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</si>
  <si>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</si>
  <si>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</si>
  <si>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</si>
  <si>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</si>
  <si>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</si>
  <si>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</si>
  <si>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</si>
  <si>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</si>
  <si>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</si>
  <si>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</si>
  <si>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</si>
  <si>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</si>
  <si>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</si>
  <si>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</si>
  <si>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</si>
  <si>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</si>
  <si>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</si>
  <si>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</si>
  <si>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</si>
  <si>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</si>
  <si>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</si>
  <si>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</si>
  <si>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</si>
  <si>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</si>
  <si>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</si>
  <si>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</si>
  <si>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</si>
  <si>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</si>
  <si>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</si>
  <si>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</si>
  <si>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</si>
  <si>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</si>
  <si>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</si>
  <si>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</si>
  <si>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</si>
  <si>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</si>
  <si>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</si>
  <si>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</si>
  <si>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</si>
  <si>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</si>
  <si>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</si>
  <si>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</si>
  <si>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</si>
  <si>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</si>
  <si>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</si>
  <si>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</si>
  <si>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</si>
  <si>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</si>
  <si>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</si>
  <si>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</si>
  <si>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</si>
  <si>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</si>
  <si>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</si>
  <si>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</si>
  <si>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</si>
  <si>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</si>
  <si>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</si>
  <si>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</si>
  <si>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</si>
  <si>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</si>
  <si>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</si>
  <si>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</si>
  <si>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</si>
  <si>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</si>
  <si>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</si>
  <si>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</si>
  <si>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</si>
  <si>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</si>
  <si>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</si>
  <si>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</si>
  <si>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</si>
  <si>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</si>
  <si>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</si>
  <si>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</si>
  <si>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</si>
  <si>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</si>
  <si>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</si>
  <si>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</si>
  <si>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</si>
  <si>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</si>
  <si>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</si>
  <si>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</si>
  <si>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</si>
  <si>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</si>
  <si>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千葉県印西市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</si>
  <si>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</si>
  <si>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</si>
  <si>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</si>
  <si>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</si>
  <si>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</si>
  <si>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</si>
  <si>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</si>
  <si>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</si>
  <si>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</si>
  <si>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</si>
  <si>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</si>
  <si>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</si>
  <si>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</si>
  <si>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</si>
  <si>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</si>
  <si>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</si>
  <si>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</si>
  <si>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</si>
  <si>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</si>
  <si>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</si>
  <si>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</si>
  <si>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</si>
  <si>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</si>
  <si>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</si>
  <si>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</si>
  <si>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</si>
  <si>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</si>
  <si>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</si>
  <si>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</si>
  <si>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</si>
  <si>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</si>
  <si>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</si>
  <si>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</si>
  <si>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</si>
  <si>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</si>
  <si>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</si>
  <si>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</si>
  <si>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</si>
  <si>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</si>
  <si>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</si>
  <si>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</si>
  <si>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</si>
  <si>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</si>
  <si>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</si>
  <si>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</si>
  <si>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</si>
  <si>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</si>
  <si>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</si>
  <si>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</si>
  <si>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</si>
  <si>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</si>
  <si>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</si>
  <si>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</si>
  <si>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</si>
  <si>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</si>
  <si>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</si>
  <si>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</si>
  <si>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</si>
  <si>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</si>
  <si>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</si>
  <si>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</si>
  <si>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</si>
  <si>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</si>
  <si>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</si>
  <si>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</si>
  <si>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</si>
  <si>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</si>
  <si>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</si>
  <si>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</si>
  <si>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</si>
  <si>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</si>
  <si>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</si>
  <si>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</si>
  <si>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</si>
  <si>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</si>
  <si>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</si>
  <si>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</si>
  <si>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</si>
  <si>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</si>
  <si>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</si>
  <si>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</si>
  <si>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</si>
  <si>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</si>
  <si>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</si>
  <si>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</si>
  <si>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</si>
  <si>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</si>
  <si>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</si>
  <si>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</si>
  <si>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</si>
  <si>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</si>
  <si>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</si>
  <si>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</si>
  <si>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</si>
  <si>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</si>
  <si>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</si>
  <si>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</si>
  <si>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</si>
  <si>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</si>
  <si>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</si>
  <si>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</si>
  <si>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</si>
  <si>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</si>
  <si>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</si>
  <si>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</si>
  <si>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</si>
  <si>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</si>
  <si>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</si>
  <si>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</si>
  <si>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</si>
  <si>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</si>
  <si>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</si>
  <si>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</si>
  <si>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</si>
  <si>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</si>
  <si>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</si>
  <si>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</si>
  <si>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</si>
  <si>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</si>
  <si>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</si>
  <si>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</si>
  <si>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</si>
  <si>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</si>
  <si>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</si>
  <si>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</si>
  <si>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</si>
  <si>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</si>
  <si>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</si>
  <si>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</si>
  <si>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</si>
  <si>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</si>
  <si>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</si>
  <si>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</si>
  <si>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</si>
  <si>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</si>
  <si>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</si>
  <si>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</si>
  <si>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</si>
  <si>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</si>
  <si>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</si>
  <si>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</si>
  <si>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</si>
  <si>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</si>
  <si>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</si>
  <si>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</si>
  <si>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</si>
  <si>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</si>
  <si>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</si>
  <si>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</si>
  <si>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</si>
  <si>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</si>
  <si>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</si>
  <si>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</si>
  <si>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</si>
  <si>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</si>
  <si>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</si>
  <si>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</si>
  <si>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</si>
  <si>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</si>
  <si>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</si>
  <si>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</si>
  <si>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</si>
  <si>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</si>
  <si>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</si>
  <si>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</si>
  <si>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</si>
  <si>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</si>
  <si>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</si>
  <si>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</si>
  <si>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</si>
  <si>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</si>
  <si>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</si>
  <si>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</si>
  <si>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</si>
  <si>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</si>
  <si>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</si>
  <si>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</si>
  <si>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</si>
  <si>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</si>
  <si>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</si>
  <si>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</si>
  <si>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0.93</t>
  </si>
  <si>
    <t>▲ 6.24</t>
  </si>
  <si>
    <t>▲ 1.53</t>
  </si>
  <si>
    <t>▲ 0.32</t>
  </si>
  <si>
    <t>▲ 2.81</t>
  </si>
  <si>
    <t>一般会計</t>
  </si>
  <si>
    <t>水道事業会計</t>
  </si>
  <si>
    <t>下水道事業会計</t>
  </si>
  <si>
    <t>▲ 0.08</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</si>
  <si>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</si>
  <si>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</si>
  <si>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</si>
  <si>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</si>
  <si>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</si>
  <si>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</si>
  <si>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</si>
  <si>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</si>
  <si>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</si>
  <si>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</si>
  <si>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</si>
  <si>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</si>
  <si>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</si>
  <si>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</si>
  <si>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</si>
  <si>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</si>
  <si>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</si>
  <si>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印西地区消防組合（一般会計）</t>
  </si>
  <si>
    <t>印西地区衛生組合（一般会計）</t>
  </si>
  <si>
    <t>印旛利根川水防事務組合（一般会計）</t>
  </si>
  <si>
    <t>印西地区環境整備事業組合（一般会計）</t>
  </si>
  <si>
    <t>印西地区環境整備事業組合（一般会計）（ごみ処理）次期分</t>
  </si>
  <si>
    <t>印西地区環境整備事業組合（一般会計）（ごみ処理）次期分除く</t>
  </si>
  <si>
    <t>印西地区環境整備事業組合（一般会計）（平岡自然公園分）</t>
  </si>
  <si>
    <t>印西地区環境整備事業組合（墓地事業特別会計）</t>
  </si>
  <si>
    <t>印旛郡市広域市町村圏事務組合（一般会計）</t>
  </si>
  <si>
    <t>印旛郡市広域市町村圏事務組合（水道用水供給事業会計）</t>
  </si>
  <si>
    <t>長門川水道企業団（水道事業会計）</t>
  </si>
  <si>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</si>
  <si>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</si>
  <si>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</si>
  <si>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</si>
  <si>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</si>
  <si>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t>
    <phoneticPr fontId="2"/>
  </si>
  <si>
    <t>教育振興基金</t>
    <rPh sb="0" eb="2">
      <t>キョウイク</t>
    </rPh>
    <rPh sb="2" eb="4">
      <t>シンコウ</t>
    </rPh>
    <rPh sb="4" eb="6">
      <t>キキン</t>
    </rPh>
    <phoneticPr fontId="5"/>
  </si>
  <si>
    <t>都市廃棄物空気輸送施設収束事業基金</t>
    <rPh sb="0" eb="2">
      <t>トシ</t>
    </rPh>
    <rPh sb="2" eb="5">
      <t>ハイキブツ</t>
    </rPh>
    <rPh sb="5" eb="7">
      <t>クウキ</t>
    </rPh>
    <rPh sb="7" eb="9">
      <t>ユソウ</t>
    </rPh>
    <rPh sb="9" eb="11">
      <t>シセツ</t>
    </rPh>
    <rPh sb="11" eb="13">
      <t>シュウソク</t>
    </rPh>
    <rPh sb="13" eb="15">
      <t>ジギョウ</t>
    </rPh>
    <rPh sb="15" eb="17">
      <t>キキン</t>
    </rPh>
    <phoneticPr fontId="5"/>
  </si>
  <si>
    <t>都市計画事業基金</t>
    <rPh sb="0" eb="2">
      <t>トシ</t>
    </rPh>
    <rPh sb="2" eb="4">
      <t>ケイカク</t>
    </rPh>
    <rPh sb="4" eb="6">
      <t>ジギョウ</t>
    </rPh>
    <rPh sb="6" eb="8">
      <t>キキン</t>
    </rPh>
    <phoneticPr fontId="5"/>
  </si>
  <si>
    <t>鉄道施設整備基金</t>
    <rPh sb="0" eb="2">
      <t>テツドウ</t>
    </rPh>
    <rPh sb="2" eb="4">
      <t>シセツ</t>
    </rPh>
    <rPh sb="4" eb="6">
      <t>セイビ</t>
    </rPh>
    <rPh sb="6" eb="8">
      <t>キキン</t>
    </rPh>
    <phoneticPr fontId="5"/>
  </si>
  <si>
    <t>-</t>
    <phoneticPr fontId="2"/>
  </si>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</sst>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81"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4"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44161</c:v>
                </c:pt>
                <c:pt idx="4">
                  <c:v>43955</c:v>
                </c:pt>
              </c:numCache>
            </c:numRef>
          </c:val>
          <c:smooth val="0"/>
          <c:extLst>
            <c:ext xmlns:c16="http://schemas.microsoft.com/office/drawing/2014/chart" uri="{C3380CC4-5D6E-409C-BE32-E72D297353CC}">
              <c16:uniqueId val="{00000000-8BCE-4CE9-8113-4CC8844617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43555</c:v>
                </c:pt>
                <c:pt idx="1">
                  <c:v>43862</c:v>
                </c:pt>
                <c:pt idx="2">
                  <c:v>40671</c:v>
                </c:pt>
                <c:pt idx="3">
                  <c:v>49704</c:v>
                </c:pt>
                <c:pt idx="4">
                  <c:v>50083</c:v>
                </c:pt>
              </c:numCache>
            </c:numRef>
          </c:val>
          <c:smooth val="0"/>
          <c:extLst>
            <c:ext xmlns:c16="http://schemas.microsoft.com/office/drawing/2014/chart" uri="{C3380CC4-5D6E-409C-BE32-E72D297353CC}">
              <c16:uniqueId val="{00000001-8BCE-4CE9-8113-4CC8844617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9.73</c:v>
                </c:pt>
                <c:pt idx="1">
                  <c:v>9.8800000000000008</c:v>
                </c:pt>
                <c:pt idx="2">
                  <c:v>8.65</c:v>
                </c:pt>
                <c:pt idx="3">
                  <c:v>13.09</c:v>
                </c:pt>
                <c:pt idx="4">
                  <c:v>15.92</c:v>
                </c:pt>
              </c:numCache>
            </c:numRef>
          </c:val>
          <c:extLst>
            <c:ext xmlns:c16="http://schemas.microsoft.com/office/drawing/2014/chart" uri="{C3380CC4-5D6E-409C-BE32-E72D297353CC}">
              <c16:uniqueId val="{00000000-6D89-473E-AAE6-B918FB7698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47.54</c:v>
                </c:pt>
                <c:pt idx="1">
                  <c:v>42.46</c:v>
                </c:pt>
                <c:pt idx="2">
                  <c:v>49.54</c:v>
                </c:pt>
                <c:pt idx="3">
                  <c:v>40.5</c:v>
                </c:pt>
                <c:pt idx="4">
                  <c:v>41.88</c:v>
                </c:pt>
              </c:numCache>
            </c:numRef>
          </c:val>
          <c:extLst>
            <c:ext xmlns:c16="http://schemas.microsoft.com/office/drawing/2014/chart" uri="{C3380CC4-5D6E-409C-BE32-E72D297353CC}">
              <c16:uniqueId val="{00000001-6D89-473E-AAE6-B918FB76984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-0.93</c:v>
                </c:pt>
                <c:pt idx="1">
                  <c:v>-6.24</c:v>
                </c:pt>
                <c:pt idx="2">
                  <c:v>-1.53</c:v>
                </c:pt>
                <c:pt idx="3">
                  <c:v>-0.32</c:v>
                </c:pt>
                <c:pt idx="4">
                  <c:v>-2.81</c:v>
                </c:pt>
              </c:numCache>
            </c:numRef>
          </c:val>
          <c:smooth val="0"/>
          <c:extLst>
            <c:ext xmlns:c16="http://schemas.microsoft.com/office/drawing/2014/chart" uri="{C3380CC4-5D6E-409C-BE32-E72D297353CC}">
              <c16:uniqueId val="{00000002-6D89-473E-AAE6-B918FB76984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30-498C-A221-964E772861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30-498C-A221-964E7728615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30-498C-A221-964E7728615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530-498C-A221-964E7728615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0.08</c:v>
                </c:pt>
                <c:pt idx="8">
                  <c:v>#N/A</c:v>
                </c:pt>
                <c:pt idx="9">
                  <c:v>0.05</c:v>
                </c:pt>
              </c:numCache>
            </c:numRef>
          </c:val>
          <c:extLst>
            <c:ext xmlns:c16="http://schemas.microsoft.com/office/drawing/2014/chart" uri="{C3380CC4-5D6E-409C-BE32-E72D297353CC}">
              <c16:uniqueId val="{00000004-0530-498C-A221-964E7728615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0.46</c:v>
                </c:pt>
                <c:pt idx="2">
                  <c:v>#N/A</c:v>
                </c:pt>
                <c:pt idx="3">
                  <c:v>0.19</c:v>
                </c:pt>
                <c:pt idx="4">
                  <c:v>#N/A</c:v>
                </c:pt>
                <c:pt idx="5">
                  <c:v>0.36</c:v>
                </c:pt>
                <c:pt idx="6">
                  <c:v>#N/A</c:v>
                </c:pt>
                <c:pt idx="7">
                  <c:v>0.38</c:v>
                </c:pt>
                <c:pt idx="8">
                  <c:v>#N/A</c:v>
                </c:pt>
                <c:pt idx="9">
                  <c:v>0.13</c:v>
                </c:pt>
              </c:numCache>
            </c:numRef>
          </c:val>
          <c:extLst>
            <c:ext xmlns:c16="http://schemas.microsoft.com/office/drawing/2014/chart" uri="{C3380CC4-5D6E-409C-BE32-E72D297353CC}">
              <c16:uniqueId val="{00000005-0530-498C-A221-964E7728615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1.37</c:v>
                </c:pt>
                <c:pt idx="2">
                  <c:v>#N/A</c:v>
                </c:pt>
                <c:pt idx="3">
                  <c:v>1.1200000000000001</c:v>
                </c:pt>
                <c:pt idx="4">
                  <c:v>#N/A</c:v>
                </c:pt>
                <c:pt idx="5">
                  <c:v>0.94</c:v>
                </c:pt>
                <c:pt idx="6">
                  <c:v>#N/A</c:v>
                </c:pt>
                <c:pt idx="7">
                  <c:v>1.26</c:v>
                </c:pt>
                <c:pt idx="8">
                  <c:v>#N/A</c:v>
                </c:pt>
                <c:pt idx="9">
                  <c:v>0.94</c:v>
                </c:pt>
              </c:numCache>
            </c:numRef>
          </c:val>
          <c:extLst>
            <c:ext xmlns:c16="http://schemas.microsoft.com/office/drawing/2014/chart" uri="{C3380CC4-5D6E-409C-BE32-E72D297353CC}">
              <c16:uniqueId val="{00000006-0530-498C-A221-964E7728615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0.56999999999999995</c:v>
                </c:pt>
                <c:pt idx="2">
                  <c:v>#N/A</c:v>
                </c:pt>
                <c:pt idx="3">
                  <c:v>0.31</c:v>
                </c:pt>
                <c:pt idx="4">
                  <c:v>0.08</c:v>
                </c:pt>
                <c:pt idx="5">
                  <c:v>#N/A</c:v>
                </c:pt>
                <c:pt idx="6">
                  <c:v>#N/A</c:v>
                </c:pt>
                <c:pt idx="7">
                  <c:v>5.94</c:v>
                </c:pt>
                <c:pt idx="8">
                  <c:v>#N/A</c:v>
                </c:pt>
                <c:pt idx="9">
                  <c:v>7.03</c:v>
                </c:pt>
              </c:numCache>
            </c:numRef>
          </c:val>
          <c:extLst>
            <c:ext xmlns:c16="http://schemas.microsoft.com/office/drawing/2014/chart" uri="{C3380CC4-5D6E-409C-BE32-E72D297353CC}">
              <c16:uniqueId val="{00000007-0530-498C-A221-964E7728615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8.17</c:v>
                </c:pt>
                <c:pt idx="2">
                  <c:v>#N/A</c:v>
                </c:pt>
                <c:pt idx="3">
                  <c:v>7.98</c:v>
                </c:pt>
                <c:pt idx="4">
                  <c:v>#N/A</c:v>
                </c:pt>
                <c:pt idx="5">
                  <c:v>8.74</c:v>
                </c:pt>
                <c:pt idx="6">
                  <c:v>#N/A</c:v>
                </c:pt>
                <c:pt idx="7">
                  <c:v>8.14</c:v>
                </c:pt>
                <c:pt idx="8">
                  <c:v>#N/A</c:v>
                </c:pt>
                <c:pt idx="9">
                  <c:v>8.2799999999999994</c:v>
                </c:pt>
              </c:numCache>
            </c:numRef>
          </c:val>
          <c:extLst>
            <c:ext xmlns:c16="http://schemas.microsoft.com/office/drawing/2014/chart" uri="{C3380CC4-5D6E-409C-BE32-E72D297353CC}">
              <c16:uniqueId val="{00000008-0530-498C-A221-964E772861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9.7200000000000006</c:v>
                </c:pt>
                <c:pt idx="2">
                  <c:v>#N/A</c:v>
                </c:pt>
                <c:pt idx="3">
                  <c:v>9.8800000000000008</c:v>
                </c:pt>
                <c:pt idx="4">
                  <c:v>#N/A</c:v>
                </c:pt>
                <c:pt idx="5">
                  <c:v>8.65</c:v>
                </c:pt>
                <c:pt idx="6">
                  <c:v>#N/A</c:v>
                </c:pt>
                <c:pt idx="7">
                  <c:v>13.08</c:v>
                </c:pt>
                <c:pt idx="8">
                  <c:v>#N/A</c:v>
                </c:pt>
                <c:pt idx="9">
                  <c:v>15.91</c:v>
                </c:pt>
              </c:numCache>
            </c:numRef>
          </c:val>
          <c:extLst>
            <c:ext xmlns:c16="http://schemas.microsoft.com/office/drawing/2014/chart" uri="{C3380CC4-5D6E-409C-BE32-E72D297353CC}">
              <c16:uniqueId val="{00000009-0530-498C-A221-964E772861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3157</c:v>
                </c:pt>
                <c:pt idx="5">
                  <c:v>3002</c:v>
                </c:pt>
                <c:pt idx="8">
                  <c:v>2946</c:v>
                </c:pt>
                <c:pt idx="11">
                  <c:v>2801</c:v>
                </c:pt>
                <c:pt idx="14">
                  <c:v>2684</c:v>
                </c:pt>
              </c:numCache>
            </c:numRef>
          </c:val>
          <c:extLst>
            <c:ext xmlns:c16="http://schemas.microsoft.com/office/drawing/2014/chart" uri="{C3380CC4-5D6E-409C-BE32-E72D297353CC}">
              <c16:uniqueId val="{00000000-77A4-49E3-B4CA-37FB312347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A4-49E3-B4CA-37FB312347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867</c:v>
                </c:pt>
                <c:pt idx="3">
                  <c:v>865</c:v>
                </c:pt>
                <c:pt idx="6">
                  <c:v>830</c:v>
                </c:pt>
                <c:pt idx="9">
                  <c:v>770</c:v>
                </c:pt>
                <c:pt idx="12">
                  <c:v>615</c:v>
                </c:pt>
              </c:numCache>
            </c:numRef>
          </c:val>
          <c:extLst>
            <c:ext xmlns:c16="http://schemas.microsoft.com/office/drawing/2014/chart" uri="{C3380CC4-5D6E-409C-BE32-E72D297353CC}">
              <c16:uniqueId val="{00000002-77A4-49E3-B4CA-37FB312347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233</c:v>
                </c:pt>
                <c:pt idx="3">
                  <c:v>223</c:v>
                </c:pt>
                <c:pt idx="6">
                  <c:v>256</c:v>
                </c:pt>
                <c:pt idx="9">
                  <c:v>300</c:v>
                </c:pt>
                <c:pt idx="12">
                  <c:v>335</c:v>
                </c:pt>
              </c:numCache>
            </c:numRef>
          </c:val>
          <c:extLst>
            <c:ext xmlns:c16="http://schemas.microsoft.com/office/drawing/2014/chart" uri="{C3380CC4-5D6E-409C-BE32-E72D297353CC}">
              <c16:uniqueId val="{00000003-77A4-49E3-B4CA-37FB312347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194</c:v>
                </c:pt>
                <c:pt idx="3">
                  <c:v>173</c:v>
                </c:pt>
                <c:pt idx="6">
                  <c:v>161</c:v>
                </c:pt>
                <c:pt idx="9">
                  <c:v>56</c:v>
                </c:pt>
                <c:pt idx="12">
                  <c:v>45</c:v>
                </c:pt>
              </c:numCache>
            </c:numRef>
          </c:val>
          <c:extLst>
            <c:ext xmlns:c16="http://schemas.microsoft.com/office/drawing/2014/chart" uri="{C3380CC4-5D6E-409C-BE32-E72D297353CC}">
              <c16:uniqueId val="{00000004-77A4-49E3-B4CA-37FB312347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A4-49E3-B4CA-37FB312347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A4-49E3-B4CA-37FB312347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2134</c:v>
                </c:pt>
                <c:pt idx="3">
                  <c:v>1928</c:v>
                </c:pt>
                <c:pt idx="6">
                  <c:v>1839</c:v>
                </c:pt>
                <c:pt idx="9">
                  <c:v>1700</c:v>
                </c:pt>
                <c:pt idx="12">
                  <c:v>1690</c:v>
                </c:pt>
              </c:numCache>
            </c:numRef>
          </c:val>
          <c:extLst>
            <c:ext xmlns:c16="http://schemas.microsoft.com/office/drawing/2014/chart" uri="{C3380CC4-5D6E-409C-BE32-E72D297353CC}">
              <c16:uniqueId val="{00000007-77A4-49E3-B4CA-37FB312347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271</c:v>
                </c:pt>
                <c:pt idx="2">
                  <c:v>#N/A</c:v>
                </c:pt>
                <c:pt idx="3">
                  <c:v>#N/A</c:v>
                </c:pt>
                <c:pt idx="4">
                  <c:v>187</c:v>
                </c:pt>
                <c:pt idx="5">
                  <c:v>#N/A</c:v>
                </c:pt>
                <c:pt idx="6">
                  <c:v>#N/A</c:v>
                </c:pt>
                <c:pt idx="7">
                  <c:v>140</c:v>
                </c:pt>
                <c:pt idx="8">
                  <c:v>#N/A</c:v>
                </c:pt>
                <c:pt idx="9">
                  <c:v>#N/A</c:v>
                </c:pt>
                <c:pt idx="10">
                  <c:v>25</c:v>
                </c:pt>
                <c:pt idx="11">
                  <c:v>#N/A</c:v>
                </c:pt>
                <c:pt idx="12">
                  <c:v>#N/A</c:v>
                </c:pt>
                <c:pt idx="13">
                  <c:v>1</c:v>
                </c:pt>
                <c:pt idx="14">
                  <c:v>#N/A</c:v>
                </c:pt>
              </c:numCache>
            </c:numRef>
          </c:val>
          <c:smooth val="0"/>
          <c:extLst>
            <c:ext xmlns:c16="http://schemas.microsoft.com/office/drawing/2014/chart" uri="{C3380CC4-5D6E-409C-BE32-E72D297353CC}">
              <c16:uniqueId val="{00000008-77A4-49E3-B4CA-37FB312347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14610</c:v>
                </c:pt>
                <c:pt idx="5">
                  <c:v>13393</c:v>
                </c:pt>
                <c:pt idx="8">
                  <c:v>12338</c:v>
                </c:pt>
                <c:pt idx="11">
                  <c:v>11488</c:v>
                </c:pt>
                <c:pt idx="14">
                  <c:v>10262</c:v>
                </c:pt>
              </c:numCache>
            </c:numRef>
          </c:val>
          <c:extLst>
            <c:ext xmlns:c16="http://schemas.microsoft.com/office/drawing/2014/chart" uri="{C3380CC4-5D6E-409C-BE32-E72D297353CC}">
              <c16:uniqueId val="{00000000-5A6E-4E2B-BC75-328CAA4A09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6230</c:v>
                </c:pt>
                <c:pt idx="5">
                  <c:v>5917</c:v>
                </c:pt>
                <c:pt idx="8">
                  <c:v>5501</c:v>
                </c:pt>
                <c:pt idx="11">
                  <c:v>5794</c:v>
                </c:pt>
                <c:pt idx="14">
                  <c:v>5070</c:v>
                </c:pt>
              </c:numCache>
            </c:numRef>
          </c:val>
          <c:extLst>
            <c:ext xmlns:c16="http://schemas.microsoft.com/office/drawing/2014/chart" uri="{C3380CC4-5D6E-409C-BE32-E72D297353CC}">
              <c16:uniqueId val="{00000001-5A6E-4E2B-BC75-328CAA4A09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15146</c:v>
                </c:pt>
                <c:pt idx="5">
                  <c:v>16296</c:v>
                </c:pt>
                <c:pt idx="8">
                  <c:v>18175</c:v>
                </c:pt>
                <c:pt idx="11">
                  <c:v>17021</c:v>
                </c:pt>
                <c:pt idx="14">
                  <c:v>17560</c:v>
                </c:pt>
              </c:numCache>
            </c:numRef>
          </c:val>
          <c:extLst>
            <c:ext xmlns:c16="http://schemas.microsoft.com/office/drawing/2014/chart" uri="{C3380CC4-5D6E-409C-BE32-E72D297353CC}">
              <c16:uniqueId val="{00000002-5A6E-4E2B-BC75-328CAA4A09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6E-4E2B-BC75-328CAA4A09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6E-4E2B-BC75-328CAA4A09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6E-4E2B-BC75-328CAA4A09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3093</c:v>
                </c:pt>
                <c:pt idx="3">
                  <c:v>3186</c:v>
                </c:pt>
                <c:pt idx="6">
                  <c:v>3277</c:v>
                </c:pt>
                <c:pt idx="9">
                  <c:v>3422</c:v>
                </c:pt>
                <c:pt idx="12">
                  <c:v>3725</c:v>
                </c:pt>
              </c:numCache>
            </c:numRef>
          </c:val>
          <c:extLst>
            <c:ext xmlns:c16="http://schemas.microsoft.com/office/drawing/2014/chart" uri="{C3380CC4-5D6E-409C-BE32-E72D297353CC}">
              <c16:uniqueId val="{00000006-5A6E-4E2B-BC75-328CAA4A09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2442</c:v>
                </c:pt>
                <c:pt idx="3">
                  <c:v>2619</c:v>
                </c:pt>
                <c:pt idx="6">
                  <c:v>2127</c:v>
                </c:pt>
                <c:pt idx="9">
                  <c:v>2312</c:v>
                </c:pt>
                <c:pt idx="12">
                  <c:v>2208</c:v>
                </c:pt>
              </c:numCache>
            </c:numRef>
          </c:val>
          <c:extLst>
            <c:ext xmlns:c16="http://schemas.microsoft.com/office/drawing/2014/chart" uri="{C3380CC4-5D6E-409C-BE32-E72D297353CC}">
              <c16:uniqueId val="{00000007-5A6E-4E2B-BC75-328CAA4A09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1852</c:v>
                </c:pt>
                <c:pt idx="3">
                  <c:v>1267</c:v>
                </c:pt>
                <c:pt idx="6">
                  <c:v>1691</c:v>
                </c:pt>
                <c:pt idx="9">
                  <c:v>1262</c:v>
                </c:pt>
                <c:pt idx="12">
                  <c:v>825</c:v>
                </c:pt>
              </c:numCache>
            </c:numRef>
          </c:val>
          <c:extLst>
            <c:ext xmlns:c16="http://schemas.microsoft.com/office/drawing/2014/chart" uri="{C3380CC4-5D6E-409C-BE32-E72D297353CC}">
              <c16:uniqueId val="{00000008-5A6E-4E2B-BC75-328CAA4A09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7490</c:v>
                </c:pt>
                <c:pt idx="3">
                  <c:v>6624</c:v>
                </c:pt>
                <c:pt idx="6">
                  <c:v>5547</c:v>
                </c:pt>
                <c:pt idx="9">
                  <c:v>5175</c:v>
                </c:pt>
                <c:pt idx="12">
                  <c:v>13744</c:v>
                </c:pt>
              </c:numCache>
            </c:numRef>
          </c:val>
          <c:extLst>
            <c:ext xmlns:c16="http://schemas.microsoft.com/office/drawing/2014/chart" uri="{C3380CC4-5D6E-409C-BE32-E72D297353CC}">
              <c16:uniqueId val="{00000009-5A6E-4E2B-BC75-328CAA4A09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16076</c:v>
                </c:pt>
                <c:pt idx="3">
                  <c:v>14547</c:v>
                </c:pt>
                <c:pt idx="6">
                  <c:v>13462</c:v>
                </c:pt>
                <c:pt idx="9">
                  <c:v>13368</c:v>
                </c:pt>
                <c:pt idx="12">
                  <c:v>12862</c:v>
                </c:pt>
              </c:numCache>
            </c:numRef>
          </c:val>
          <c:extLst>
            <c:ext xmlns:c16="http://schemas.microsoft.com/office/drawing/2014/chart" uri="{C3380CC4-5D6E-409C-BE32-E72D297353CC}">
              <c16:uniqueId val="{0000000A-5A6E-4E2B-BC75-328CAA4A09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472</c:v>
                </c:pt>
                <c:pt idx="14">
                  <c:v>#N/A</c:v>
                </c:pt>
              </c:numCache>
            </c:numRef>
          </c:val>
          <c:smooth val="0"/>
          <c:extLst>
            <c:ext xmlns:c16="http://schemas.microsoft.com/office/drawing/2014/chart" uri="{C3380CC4-5D6E-409C-BE32-E72D297353CC}">
              <c16:uniqueId val="{0000000B-5A6E-4E2B-BC75-328CAA4A09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10512</c:v>
                </c:pt>
                <c:pt idx="1">
                  <c:v>9278</c:v>
                </c:pt>
                <c:pt idx="2">
                  <c:v>9519</c:v>
                </c:pt>
              </c:numCache>
            </c:numRef>
          </c:val>
          <c:extLst>
            <c:ext xmlns:c16="http://schemas.microsoft.com/office/drawing/2014/chart" uri="{C3380CC4-5D6E-409C-BE32-E72D297353CC}">
              <c16:uniqueId val="{00000000-CBFA-4B0D-BBC6-1D132FBA97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120</c:v>
                </c:pt>
                <c:pt idx="1">
                  <c:v>104</c:v>
                </c:pt>
                <c:pt idx="2">
                  <c:v>88</c:v>
                </c:pt>
              </c:numCache>
            </c:numRef>
          </c:val>
          <c:extLst>
            <c:ext xmlns:c16="http://schemas.microsoft.com/office/drawing/2014/chart" uri="{C3380CC4-5D6E-409C-BE32-E72D297353CC}">
              <c16:uniqueId val="{00000001-CBFA-4B0D-BBC6-1D132FBA97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5741</c:v>
                </c:pt>
                <c:pt idx="1">
                  <c:v>6534</c:v>
                </c:pt>
                <c:pt idx="2">
                  <c:v>6743</c:v>
                </c:pt>
              </c:numCache>
            </c:numRef>
          </c:val>
          <c:extLst>
            <c:ext xmlns:c16="http://schemas.microsoft.com/office/drawing/2014/chart" uri="{C3380CC4-5D6E-409C-BE32-E72D297353CC}">
              <c16:uniqueId val="{00000002-CBFA-4B0D-BBC6-1D132FBA97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実質公債費比率の分子については、年次進行により、千葉ニュータウン事業関連の公共施設整備に要した起債及び立替施行の償還等が完了してきたことに伴い、徐々に下がっている。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しかしながら、今後も広域でごみ、し尿処理、消防事務等を行う一部事務組合の施設整備が予定されていることから、将来の財政需要に備える必要がある。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にあたる一般会計等に係る地方債の残高は、年次進行により千葉ニュータウン事業関連の公共施設整備に要した起債及び立替施行の将来負担額が減少しているが、債務負担行為に基づく支出予定額は、委託業務の増に伴う債務負担行為の設定が増加したことで、将来負担額が充当可能財源を上回る状況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また、今後も広域でごみ・し尿処理、消防事務等を行う一部事務組合の施設整備が予定されていることから、将来の財政需要に備える必要がある。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千葉県印西市</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令和３年度末の基金残高は、１６，３５０百万円となっており、前年度から４３５百万円の増となっている。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主な増の要因として、今後見込まれる公共施設の老朽化、新設に対応するため、公共施設整備基金を１００百万円積立てたことがあげられる。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令和２年度に新設した公共施設整備基金について今後計画している大規模事業の財源として計画的な運用を行う。また、税収変動のリスクに備え計画的な積立を行う。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主なものとして、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印西市公共施設整備基金：公共施設の整備等のため。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印西市都市廃棄物空気輸送施設収束事業基金：千葉ニュータウン中央駅地域一部の共同溝に埋設している廃棄物空気輸送施設について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事業終了に伴い収束を図るため。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印西市教育振興基金：教育の振興を図るため。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主なものとして、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印西市公共施設整備基金：公共施設の大規模整備に対応するため積立を行った。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印西市教育振興基金：教育振興に伴う費用として１２百万円を取崩した。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印西市公共施設整備基金の適正管理など、今後計画している大規模事業の財源として計画的な運用を行う。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令和３年度末の基金残高は、９，５１９百万円となっており、前年度から２４１百万円の増となっている。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増の要因としては、千葉ニュータウン地域の事業所の増による税収の増があげられる。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市の歳入の特徴として、法人税割及び償却資産にしめる税収の割合が大きいことから、税収変動のリスクに備え計画的な積立を行う。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償還のため１６百万円を取り崩したことによる減少（年度内増減額　△１６百万円）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市債の償還に必要な財源を確保し、もって将来にわたる市財政の健全な財政運営を行うため積立を行う。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107,633
105,260
123.79
47,522,438
42,455,344
3,617,459
22,728,735
12,861,949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基準財政需要において、基礎数値となる人口が国勢調査により増加したため増額となり、歳出についても扶助費をはじめ増額となったため、１．０４となった。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第６次行政改革実施計画（令和３～７年度）に基づき、職員数の適正化による人件費の抑制及び組織の合理化を更に推進しつつ、公債費の抑制を図るなど、歳出全般の見直しを行うとともに、併せて市税徴収強化を中心に財政基盤の安定に努め、自主・自立可能な財政運営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5443</xdr:rowOff>
    </xdr:from>
    <xdr:to>
      <xdr:col>23</xdr:col>
      <xdr:colOff>133350</xdr:colOff>
      <xdr:row>39</xdr:row>
      <xdr:rowOff>57150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6919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5443</xdr:rowOff>
    </xdr:from>
    <xdr:to>
      <xdr:col>19</xdr:col>
      <xdr:colOff>133350</xdr:colOff>
      <xdr:row>39</xdr:row>
      <xdr:rowOff>57150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6919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91622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9072</xdr:rowOff>
    </xdr:from>
    <xdr:to>
      <xdr:col>15</xdr:col>
      <xdr:colOff>133350</xdr:colOff>
      <xdr:row>42</xdr:row>
      <xdr:rowOff>110672</xdr:rowOff>
    </xdr:to>
    <xdr:sp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91622</xdr:rowOff>
    </xdr:from>
    <xdr:to>
      <xdr:col>11</xdr:col>
      <xdr:colOff>31750</xdr:colOff>
      <xdr:row>39</xdr:row>
      <xdr:rowOff>143328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7781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textlink="">
      <xdr:nvSpPr>
        <xdr:cNvPr id="90" name="楕円 89">
          <a:extLst>
            <a:ext uri="{FF2B5EF4-FFF2-40B4-BE49-F238E27FC236}">
              <a16:creationId xmlns:a16="http://schemas.microsoft.com/office/drawing/2014/main" id="{00000000-0008-0000-0300-00005A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126093</xdr:rowOff>
    </xdr:from>
    <xdr:to>
      <xdr:col>19</xdr:col>
      <xdr:colOff>184150</xdr:colOff>
      <xdr:row>39</xdr:row>
      <xdr:rowOff>56243</xdr:rowOff>
    </xdr:to>
    <xdr:sp textlink="">
      <xdr:nvSpPr>
        <xdr:cNvPr id="92" name="楕円 91">
          <a:extLst>
            <a:ext uri="{FF2B5EF4-FFF2-40B4-BE49-F238E27FC236}">
              <a16:creationId xmlns:a16="http://schemas.microsoft.com/office/drawing/2014/main" id="{00000000-0008-0000-0300-00005C000000}"/>
            </a:ext>
          </a:extLst>
        </xdr:cNvPr>
        <xdr:cNvSpPr/>
      </xdr:nvSpPr>
      <xdr:spPr>
        <a:xfrm>
          <a:off x="4064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66420</xdr:rowOff>
    </xdr:from>
    <xdr:ext cx="736600" cy="259045"/>
    <xdr:sp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textlink="">
      <xdr:nvSpPr>
        <xdr:cNvPr id="94" name="楕円 93">
          <a:extLst>
            <a:ext uri="{FF2B5EF4-FFF2-40B4-BE49-F238E27FC236}">
              <a16:creationId xmlns:a16="http://schemas.microsoft.com/office/drawing/2014/main" id="{00000000-0008-0000-0300-00005E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40822</xdr:rowOff>
    </xdr:from>
    <xdr:to>
      <xdr:col>11</xdr:col>
      <xdr:colOff>82550</xdr:colOff>
      <xdr:row>39</xdr:row>
      <xdr:rowOff>142422</xdr:rowOff>
    </xdr:to>
    <xdr:sp textlink="">
      <xdr:nvSpPr>
        <xdr:cNvPr id="96" name="楕円 95">
          <a:extLst>
            <a:ext uri="{FF2B5EF4-FFF2-40B4-BE49-F238E27FC236}">
              <a16:creationId xmlns:a16="http://schemas.microsoft.com/office/drawing/2014/main" id="{00000000-0008-0000-0300-000060000000}"/>
            </a:ext>
          </a:extLst>
        </xdr:cNvPr>
        <xdr:cNvSpPr/>
      </xdr:nvSpPr>
      <xdr:spPr>
        <a:xfrm>
          <a:off x="2286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92528</xdr:rowOff>
    </xdr:from>
    <xdr:to>
      <xdr:col>7</xdr:col>
      <xdr:colOff>31750</xdr:colOff>
      <xdr:row>40</xdr:row>
      <xdr:rowOff>22678</xdr:rowOff>
    </xdr:to>
    <xdr:sp textlink="">
      <xdr:nvSpPr>
        <xdr:cNvPr id="98" name="楕円 97">
          <a:extLst>
            <a:ext uri="{FF2B5EF4-FFF2-40B4-BE49-F238E27FC236}">
              <a16:creationId xmlns:a16="http://schemas.microsoft.com/office/drawing/2014/main" id="{00000000-0008-0000-0300-000062000000}"/>
            </a:ext>
          </a:extLst>
        </xdr:cNvPr>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32855</xdr:rowOff>
    </xdr:from>
    <xdr:ext cx="762000" cy="259045"/>
    <xdr:sp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分子となる扶助費や経常的物件費の増加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分母となる経常一般財源のうち普通交付税が交付となった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、千葉ニュータウンの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開発等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に伴い地方税が増加したことにより昨年度を下回る８６．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％となり、依然として類似団体を下回っている。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印西市財政計画（令和３～７年度）に基づき、９０％以下を維持するため、民間委託・指定管理者制度の活用、事務事業の見直しなど、第６次行政改革実施計画の推進により、経常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61</xdr:row>
      <xdr:rowOff>79163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7326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61</xdr:row>
      <xdr:rowOff>95250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3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61</xdr:row>
      <xdr:rowOff>95250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12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143087</xdr:rowOff>
    </xdr:from>
    <xdr:to>
      <xdr:col>11</xdr:col>
      <xdr:colOff>31750</xdr:colOff>
      <xdr:row>60</xdr:row>
      <xdr:rowOff>25400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08718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69004</xdr:rowOff>
    </xdr:from>
    <xdr:to>
      <xdr:col>11</xdr:col>
      <xdr:colOff>82550</xdr:colOff>
      <xdr:row>64</xdr:row>
      <xdr:rowOff>170604</xdr:rowOff>
    </xdr:to>
    <xdr:sp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textlink="">
      <xdr:nvSpPr>
        <xdr:cNvPr id="153" name="楕円 152">
          <a:extLst>
            <a:ext uri="{FF2B5EF4-FFF2-40B4-BE49-F238E27FC236}">
              <a16:creationId xmlns:a16="http://schemas.microsoft.com/office/drawing/2014/main" id="{00000000-0008-0000-0300-000099000000}"/>
            </a:ext>
          </a:extLst>
        </xdr:cNvPr>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151994</xdr:rowOff>
    </xdr:from>
    <xdr:ext cx="762000" cy="259045"/>
    <xdr:sp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textlink="">
      <xdr:nvSpPr>
        <xdr:cNvPr id="155" name="楕円 154">
          <a:extLst>
            <a:ext uri="{FF2B5EF4-FFF2-40B4-BE49-F238E27FC236}">
              <a16:creationId xmlns:a16="http://schemas.microsoft.com/office/drawing/2014/main" id="{00000000-0008-0000-0300-00009B000000}"/>
            </a:ext>
          </a:extLst>
        </xdr:cNvPr>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140140</xdr:rowOff>
    </xdr:from>
    <xdr:ext cx="736600" cy="259045"/>
    <xdr:sp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textlink="">
      <xdr:nvSpPr>
        <xdr:cNvPr id="157" name="楕円 156">
          <a:extLst>
            <a:ext uri="{FF2B5EF4-FFF2-40B4-BE49-F238E27FC236}">
              <a16:creationId xmlns:a16="http://schemas.microsoft.com/office/drawing/2014/main" id="{00000000-0008-0000-0300-00009D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textlink="">
      <xdr:nvSpPr>
        <xdr:cNvPr id="159" name="楕円 158">
          <a:extLst>
            <a:ext uri="{FF2B5EF4-FFF2-40B4-BE49-F238E27FC236}">
              <a16:creationId xmlns:a16="http://schemas.microsoft.com/office/drawing/2014/main" id="{00000000-0008-0000-0300-00009F000000}"/>
            </a:ext>
          </a:extLst>
        </xdr:cNvPr>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92287</xdr:rowOff>
    </xdr:from>
    <xdr:to>
      <xdr:col>7</xdr:col>
      <xdr:colOff>31750</xdr:colOff>
      <xdr:row>59</xdr:row>
      <xdr:rowOff>22437</xdr:rowOff>
    </xdr:to>
    <xdr:sp textlink="">
      <xdr:nvSpPr>
        <xdr:cNvPr id="161" name="楕円 160">
          <a:extLst>
            <a:ext uri="{FF2B5EF4-FFF2-40B4-BE49-F238E27FC236}">
              <a16:creationId xmlns:a16="http://schemas.microsoft.com/office/drawing/2014/main" id="{00000000-0008-0000-0300-0000A1000000}"/>
            </a:ext>
          </a:extLst>
        </xdr:cNvPr>
        <xdr:cNvSpPr/>
      </xdr:nvSpPr>
      <xdr:spPr>
        <a:xfrm>
          <a:off x="1397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32614</xdr:rowOff>
    </xdr:from>
    <xdr:ext cx="762000" cy="259045"/>
    <xdr:sp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平成２７年度以来６年度ぶりに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計額の人口１人当たりの金額が類似団体平均を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前年度と比較すると増額となっている。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情報基盤整備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備品購入費や委託料、及び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の増加に伴うものである。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、公共施設老朽化に伴い、維持補修費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額となっており、今後も増大が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見込まれるため、歳出事業の精査・削減に取り組んでいく。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99493</xdr:rowOff>
    </xdr:from>
    <xdr:to>
      <xdr:col>23</xdr:col>
      <xdr:colOff>133350</xdr:colOff>
      <xdr:row>84</xdr:row>
      <xdr:rowOff>124968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501293"/>
          <a:ext cx="838200" cy="2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147380</xdr:rowOff>
    </xdr:from>
    <xdr:to>
      <xdr:col>19</xdr:col>
      <xdr:colOff>133350</xdr:colOff>
      <xdr:row>84</xdr:row>
      <xdr:rowOff>99493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377730"/>
          <a:ext cx="889000" cy="1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130265</xdr:rowOff>
    </xdr:from>
    <xdr:to>
      <xdr:col>15</xdr:col>
      <xdr:colOff>82550</xdr:colOff>
      <xdr:row>83</xdr:row>
      <xdr:rowOff>147380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360615"/>
          <a:ext cx="889000" cy="1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34170</xdr:rowOff>
    </xdr:from>
    <xdr:to>
      <xdr:col>15</xdr:col>
      <xdr:colOff>133350</xdr:colOff>
      <xdr:row>83</xdr:row>
      <xdr:rowOff>135770</xdr:rowOff>
    </xdr:to>
    <xdr:sp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145947</xdr:rowOff>
    </xdr:from>
    <xdr:ext cx="762000" cy="259045"/>
    <xdr:sp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80609</xdr:rowOff>
    </xdr:from>
    <xdr:to>
      <xdr:col>11</xdr:col>
      <xdr:colOff>31750</xdr:colOff>
      <xdr:row>83</xdr:row>
      <xdr:rowOff>130265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310959"/>
          <a:ext cx="8890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140692</xdr:rowOff>
    </xdr:from>
    <xdr:to>
      <xdr:col>11</xdr:col>
      <xdr:colOff>82550</xdr:colOff>
      <xdr:row>83</xdr:row>
      <xdr:rowOff>70842</xdr:rowOff>
    </xdr:to>
    <xdr:sp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81019</xdr:rowOff>
    </xdr:from>
    <xdr:ext cx="762000" cy="259045"/>
    <xdr:sp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6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123301</xdr:rowOff>
    </xdr:from>
    <xdr:to>
      <xdr:col>7</xdr:col>
      <xdr:colOff>31750</xdr:colOff>
      <xdr:row>83</xdr:row>
      <xdr:rowOff>53451</xdr:rowOff>
    </xdr:to>
    <xdr:sp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63628</xdr:rowOff>
    </xdr:from>
    <xdr:ext cx="762000" cy="259045"/>
    <xdr:sp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74168</xdr:rowOff>
    </xdr:from>
    <xdr:to>
      <xdr:col>23</xdr:col>
      <xdr:colOff>184150</xdr:colOff>
      <xdr:row>85</xdr:row>
      <xdr:rowOff>4318</xdr:rowOff>
    </xdr:to>
    <xdr:sp textlink="">
      <xdr:nvSpPr>
        <xdr:cNvPr id="218" name="楕円 217">
          <a:extLst>
            <a:ext uri="{FF2B5EF4-FFF2-40B4-BE49-F238E27FC236}">
              <a16:creationId xmlns:a16="http://schemas.microsoft.com/office/drawing/2014/main" id="{00000000-0008-0000-0300-0000DA000000}"/>
            </a:ext>
          </a:extLst>
        </xdr:cNvPr>
        <xdr:cNvSpPr/>
      </xdr:nvSpPr>
      <xdr:spPr>
        <a:xfrm>
          <a:off x="49022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90695</xdr:rowOff>
    </xdr:from>
    <xdr:ext cx="762000" cy="259045"/>
    <xdr:sp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32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48693</xdr:rowOff>
    </xdr:from>
    <xdr:to>
      <xdr:col>19</xdr:col>
      <xdr:colOff>184150</xdr:colOff>
      <xdr:row>84</xdr:row>
      <xdr:rowOff>150293</xdr:rowOff>
    </xdr:to>
    <xdr:sp textlink="">
      <xdr:nvSpPr>
        <xdr:cNvPr id="220" name="楕円 219">
          <a:extLst>
            <a:ext uri="{FF2B5EF4-FFF2-40B4-BE49-F238E27FC236}">
              <a16:creationId xmlns:a16="http://schemas.microsoft.com/office/drawing/2014/main" id="{00000000-0008-0000-0300-0000DC000000}"/>
            </a:ext>
          </a:extLst>
        </xdr:cNvPr>
        <xdr:cNvSpPr/>
      </xdr:nvSpPr>
      <xdr:spPr>
        <a:xfrm>
          <a:off x="4064000" y="1445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135070</xdr:rowOff>
    </xdr:from>
    <xdr:ext cx="736600" cy="259045"/>
    <xdr:sp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536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96580</xdr:rowOff>
    </xdr:from>
    <xdr:to>
      <xdr:col>15</xdr:col>
      <xdr:colOff>133350</xdr:colOff>
      <xdr:row>84</xdr:row>
      <xdr:rowOff>26730</xdr:rowOff>
    </xdr:to>
    <xdr:sp textlink="">
      <xdr:nvSpPr>
        <xdr:cNvPr id="222" name="楕円 221">
          <a:extLst>
            <a:ext uri="{FF2B5EF4-FFF2-40B4-BE49-F238E27FC236}">
              <a16:creationId xmlns:a16="http://schemas.microsoft.com/office/drawing/2014/main" id="{00000000-0008-0000-0300-0000DE000000}"/>
            </a:ext>
          </a:extLst>
        </xdr:cNvPr>
        <xdr:cNvSpPr/>
      </xdr:nvSpPr>
      <xdr:spPr>
        <a:xfrm>
          <a:off x="3175000" y="143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11507</xdr:rowOff>
    </xdr:from>
    <xdr:ext cx="762000" cy="259045"/>
    <xdr:sp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4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79465</xdr:rowOff>
    </xdr:from>
    <xdr:to>
      <xdr:col>11</xdr:col>
      <xdr:colOff>82550</xdr:colOff>
      <xdr:row>84</xdr:row>
      <xdr:rowOff>9615</xdr:rowOff>
    </xdr:to>
    <xdr:sp textlink="">
      <xdr:nvSpPr>
        <xdr:cNvPr id="224" name="楕円 223">
          <a:extLst>
            <a:ext uri="{FF2B5EF4-FFF2-40B4-BE49-F238E27FC236}">
              <a16:creationId xmlns:a16="http://schemas.microsoft.com/office/drawing/2014/main" id="{00000000-0008-0000-0300-0000E0000000}"/>
            </a:ext>
          </a:extLst>
        </xdr:cNvPr>
        <xdr:cNvSpPr/>
      </xdr:nvSpPr>
      <xdr:spPr>
        <a:xfrm>
          <a:off x="2286000" y="143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165842</xdr:rowOff>
    </xdr:from>
    <xdr:ext cx="762000" cy="259045"/>
    <xdr:sp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39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29809</xdr:rowOff>
    </xdr:from>
    <xdr:to>
      <xdr:col>7</xdr:col>
      <xdr:colOff>31750</xdr:colOff>
      <xdr:row>83</xdr:row>
      <xdr:rowOff>131409</xdr:rowOff>
    </xdr:to>
    <xdr:sp textlink="">
      <xdr:nvSpPr>
        <xdr:cNvPr id="226" name="楕円 225">
          <a:extLst>
            <a:ext uri="{FF2B5EF4-FFF2-40B4-BE49-F238E27FC236}">
              <a16:creationId xmlns:a16="http://schemas.microsoft.com/office/drawing/2014/main" id="{00000000-0008-0000-0300-0000E2000000}"/>
            </a:ext>
          </a:extLst>
        </xdr:cNvPr>
        <xdr:cNvSpPr/>
      </xdr:nvSpPr>
      <xdr:spPr>
        <a:xfrm>
          <a:off x="1397000" y="142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116186</xdr:rowOff>
    </xdr:from>
    <xdr:ext cx="762000" cy="259045"/>
    <xdr:sp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34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ラスパイレス指数については、職員の年齢構成上、高齢層の職の割合が高いため、数値を押し上げている状況である。高齢層の職の割合を抑制するため、平成３０年度から職制の見直しを行い、令和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おいては、類似団体とほぼ同数となった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ものの上回る状況は続いている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高齢層の退職に伴い、令和４年度約２０名の新規採用、令和５年度約４０名の新規採用職員を見込んでいるため、指数が下がる見込みである。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引き続き印西市定員管理計画に基づく定員管理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民間の給与水準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他団体の状況を踏まえた給与水準の適正化を図っていく。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32657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87</xdr:row>
      <xdr:rowOff>68036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7773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34471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66221</xdr:rowOff>
    </xdr:from>
    <xdr:to>
      <xdr:col>68</xdr:col>
      <xdr:colOff>203200</xdr:colOff>
      <xdr:row>84</xdr:row>
      <xdr:rowOff>167821</xdr:rowOff>
    </xdr:to>
    <xdr:sp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46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textlink="">
      <xdr:nvSpPr>
        <xdr:cNvPr id="282" name="楕円 281">
          <a:extLst>
            <a:ext uri="{FF2B5EF4-FFF2-40B4-BE49-F238E27FC236}">
              <a16:creationId xmlns:a16="http://schemas.microsoft.com/office/drawing/2014/main" id="{00000000-0008-0000-0300-00001A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textlink="">
      <xdr:nvSpPr>
        <xdr:cNvPr id="284" name="楕円 283">
          <a:extLst>
            <a:ext uri="{FF2B5EF4-FFF2-40B4-BE49-F238E27FC236}">
              <a16:creationId xmlns:a16="http://schemas.microsoft.com/office/drawing/2014/main" id="{00000000-0008-0000-0300-00001C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textlink="">
      <xdr:nvSpPr>
        <xdr:cNvPr id="286" name="楕円 285">
          <a:extLst>
            <a:ext uri="{FF2B5EF4-FFF2-40B4-BE49-F238E27FC236}">
              <a16:creationId xmlns:a16="http://schemas.microsoft.com/office/drawing/2014/main" id="{00000000-0008-0000-0300-00001E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textlink="">
      <xdr:nvSpPr>
        <xdr:cNvPr id="288" name="楕円 287">
          <a:extLst>
            <a:ext uri="{FF2B5EF4-FFF2-40B4-BE49-F238E27FC236}">
              <a16:creationId xmlns:a16="http://schemas.microsoft.com/office/drawing/2014/main" id="{00000000-0008-0000-0300-000020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textlink="">
      <xdr:nvSpPr>
        <xdr:cNvPr id="290" name="楕円 289">
          <a:extLst>
            <a:ext uri="{FF2B5EF4-FFF2-40B4-BE49-F238E27FC236}">
              <a16:creationId xmlns:a16="http://schemas.microsoft.com/office/drawing/2014/main" id="{00000000-0008-0000-0300-000022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人口千人当たり職員数については、類似団体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を下回る数値となった。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令和２年度に策定した定員管理計画において、計画最終年度の令和７年度に７０２人とする目標値を掲げている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（令和４年度末時点職員数は再任用職員含め６７６人）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想される人口や行政需要の増加に対応するとともに、現状の職員の年齢構成では、若年層の職員数が少ないことから、これを補充し、将来的な世代間の不均衡による空洞化が生じないようにす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147003</xdr:rowOff>
    </xdr:from>
    <xdr:to>
      <xdr:col>81</xdr:col>
      <xdr:colOff>44450</xdr:colOff>
      <xdr:row>62</xdr:row>
      <xdr:rowOff>167111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77690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167111</xdr:rowOff>
    </xdr:from>
    <xdr:to>
      <xdr:col>77</xdr:col>
      <xdr:colOff>44450</xdr:colOff>
      <xdr:row>63</xdr:row>
      <xdr:rowOff>11747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79701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11747</xdr:rowOff>
    </xdr:from>
    <xdr:to>
      <xdr:col>72</xdr:col>
      <xdr:colOff>203200</xdr:colOff>
      <xdr:row>63</xdr:row>
      <xdr:rowOff>27834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81309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5186</xdr:rowOff>
    </xdr:from>
    <xdr:to>
      <xdr:col>73</xdr:col>
      <xdr:colOff>44450</xdr:colOff>
      <xdr:row>63</xdr:row>
      <xdr:rowOff>106786</xdr:rowOff>
    </xdr:to>
    <xdr:sp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91563</xdr:rowOff>
    </xdr:from>
    <xdr:ext cx="762000" cy="259045"/>
    <xdr:sp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27834</xdr:rowOff>
    </xdr:from>
    <xdr:to>
      <xdr:col>68</xdr:col>
      <xdr:colOff>152400</xdr:colOff>
      <xdr:row>63</xdr:row>
      <xdr:rowOff>45931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82918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160549</xdr:rowOff>
    </xdr:from>
    <xdr:to>
      <xdr:col>68</xdr:col>
      <xdr:colOff>203200</xdr:colOff>
      <xdr:row>63</xdr:row>
      <xdr:rowOff>90699</xdr:rowOff>
    </xdr:to>
    <xdr:sp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9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75476</xdr:rowOff>
    </xdr:from>
    <xdr:ext cx="762000" cy="259045"/>
    <xdr:sp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94844</xdr:rowOff>
    </xdr:from>
    <xdr:ext cx="762000" cy="259045"/>
    <xdr:sp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96203</xdr:rowOff>
    </xdr:from>
    <xdr:to>
      <xdr:col>81</xdr:col>
      <xdr:colOff>95250</xdr:colOff>
      <xdr:row>63</xdr:row>
      <xdr:rowOff>26353</xdr:rowOff>
    </xdr:to>
    <xdr:sp textlink="">
      <xdr:nvSpPr>
        <xdr:cNvPr id="345" name="楕円 344">
          <a:extLst>
            <a:ext uri="{FF2B5EF4-FFF2-40B4-BE49-F238E27FC236}">
              <a16:creationId xmlns:a16="http://schemas.microsoft.com/office/drawing/2014/main" id="{00000000-0008-0000-0300-000059010000}"/>
            </a:ext>
          </a:extLst>
        </xdr:cNvPr>
        <xdr:cNvSpPr/>
      </xdr:nvSpPr>
      <xdr:spPr>
        <a:xfrm>
          <a:off x="16967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112730</xdr:rowOff>
    </xdr:from>
    <xdr:ext cx="762000" cy="259045"/>
    <xdr:sp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116311</xdr:rowOff>
    </xdr:from>
    <xdr:to>
      <xdr:col>77</xdr:col>
      <xdr:colOff>95250</xdr:colOff>
      <xdr:row>63</xdr:row>
      <xdr:rowOff>46461</xdr:rowOff>
    </xdr:to>
    <xdr:sp textlink="">
      <xdr:nvSpPr>
        <xdr:cNvPr id="347" name="楕円 346">
          <a:extLst>
            <a:ext uri="{FF2B5EF4-FFF2-40B4-BE49-F238E27FC236}">
              <a16:creationId xmlns:a16="http://schemas.microsoft.com/office/drawing/2014/main" id="{00000000-0008-0000-0300-00005B010000}"/>
            </a:ext>
          </a:extLst>
        </xdr:cNvPr>
        <xdr:cNvSpPr/>
      </xdr:nvSpPr>
      <xdr:spPr>
        <a:xfrm>
          <a:off x="16129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56638</xdr:rowOff>
    </xdr:from>
    <xdr:ext cx="736600" cy="259045"/>
    <xdr:sp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15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132397</xdr:rowOff>
    </xdr:from>
    <xdr:to>
      <xdr:col>73</xdr:col>
      <xdr:colOff>44450</xdr:colOff>
      <xdr:row>63</xdr:row>
      <xdr:rowOff>62547</xdr:rowOff>
    </xdr:to>
    <xdr:sp textlink="">
      <xdr:nvSpPr>
        <xdr:cNvPr id="349" name="楕円 348">
          <a:extLst>
            <a:ext uri="{FF2B5EF4-FFF2-40B4-BE49-F238E27FC236}">
              <a16:creationId xmlns:a16="http://schemas.microsoft.com/office/drawing/2014/main" id="{00000000-0008-0000-0300-00005D010000}"/>
            </a:ext>
          </a:extLst>
        </xdr:cNvPr>
        <xdr:cNvSpPr/>
      </xdr:nvSpPr>
      <xdr:spPr>
        <a:xfrm>
          <a:off x="15240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72724</xdr:rowOff>
    </xdr:from>
    <xdr:ext cx="762000" cy="259045"/>
    <xdr:sp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148484</xdr:rowOff>
    </xdr:from>
    <xdr:to>
      <xdr:col>68</xdr:col>
      <xdr:colOff>203200</xdr:colOff>
      <xdr:row>63</xdr:row>
      <xdr:rowOff>78634</xdr:rowOff>
    </xdr:to>
    <xdr:sp textlink="">
      <xdr:nvSpPr>
        <xdr:cNvPr id="351" name="楕円 350">
          <a:extLst>
            <a:ext uri="{FF2B5EF4-FFF2-40B4-BE49-F238E27FC236}">
              <a16:creationId xmlns:a16="http://schemas.microsoft.com/office/drawing/2014/main" id="{00000000-0008-0000-0300-00005F010000}"/>
            </a:ext>
          </a:extLst>
        </xdr:cNvPr>
        <xdr:cNvSpPr/>
      </xdr:nvSpPr>
      <xdr:spPr>
        <a:xfrm>
          <a:off x="14351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88811</xdr:rowOff>
    </xdr:from>
    <xdr:ext cx="762000" cy="259045"/>
    <xdr:sp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textlink="">
      <xdr:nvSpPr>
        <xdr:cNvPr id="353" name="楕円 352">
          <a:extLst>
            <a:ext uri="{FF2B5EF4-FFF2-40B4-BE49-F238E27FC236}">
              <a16:creationId xmlns:a16="http://schemas.microsoft.com/office/drawing/2014/main" id="{00000000-0008-0000-0300-000061010000}"/>
            </a:ext>
          </a:extLst>
        </xdr:cNvPr>
        <xdr:cNvSpPr/>
      </xdr:nvSpPr>
      <xdr:spPr>
        <a:xfrm>
          <a:off x="13462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年次進行により、千葉ニュータウン事業関連の公共施設整備に要した地方債及び立替施行の償還等が完了してきたことに伴い、徐々に比率が下がってきている。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しかしながら、今後は、老朽化した公共施設の改修、広域でごみ・し尿処理、消防事務等を行う一部事務組合の施設整備が予定されていることから、将来の財政需要に備える必要がある。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47096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703483"/>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47096</xdr:rowOff>
    </xdr:from>
    <xdr:to>
      <xdr:col>77</xdr:col>
      <xdr:colOff>44450</xdr:colOff>
      <xdr:row>39</xdr:row>
      <xdr:rowOff>97367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73364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40</xdr:row>
      <xdr:rowOff>6350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78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65088</xdr:rowOff>
    </xdr:from>
    <xdr:to>
      <xdr:col>73</xdr:col>
      <xdr:colOff>44450</xdr:colOff>
      <xdr:row>42</xdr:row>
      <xdr:rowOff>166688</xdr:rowOff>
    </xdr:to>
    <xdr:sp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151465</xdr:rowOff>
    </xdr:from>
    <xdr:ext cx="762000" cy="259045"/>
    <xdr:sp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137054</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864350"/>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75142</xdr:rowOff>
    </xdr:from>
    <xdr:to>
      <xdr:col>68</xdr:col>
      <xdr:colOff>203200</xdr:colOff>
      <xdr:row>43</xdr:row>
      <xdr:rowOff>5292</xdr:rowOff>
    </xdr:to>
    <xdr:sp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161519</xdr:rowOff>
    </xdr:from>
    <xdr:ext cx="762000" cy="259045"/>
    <xdr:sp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textlink="">
      <xdr:nvSpPr>
        <xdr:cNvPr id="409" name="楕円 408">
          <a:extLst>
            <a:ext uri="{FF2B5EF4-FFF2-40B4-BE49-F238E27FC236}">
              <a16:creationId xmlns:a16="http://schemas.microsoft.com/office/drawing/2014/main" id="{00000000-0008-0000-0300-000099010000}"/>
            </a:ext>
          </a:extLst>
        </xdr:cNvPr>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167746</xdr:rowOff>
    </xdr:from>
    <xdr:to>
      <xdr:col>77</xdr:col>
      <xdr:colOff>95250</xdr:colOff>
      <xdr:row>39</xdr:row>
      <xdr:rowOff>97896</xdr:rowOff>
    </xdr:to>
    <xdr:sp textlink="">
      <xdr:nvSpPr>
        <xdr:cNvPr id="411" name="楕円 410">
          <a:extLst>
            <a:ext uri="{FF2B5EF4-FFF2-40B4-BE49-F238E27FC236}">
              <a16:creationId xmlns:a16="http://schemas.microsoft.com/office/drawing/2014/main" id="{00000000-0008-0000-0300-00009B010000}"/>
            </a:ext>
          </a:extLst>
        </xdr:cNvPr>
        <xdr:cNvSpPr/>
      </xdr:nvSpPr>
      <xdr:spPr>
        <a:xfrm>
          <a:off x="161290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108073</xdr:rowOff>
    </xdr:from>
    <xdr:ext cx="736600" cy="259045"/>
    <xdr:sp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45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textlink="">
      <xdr:nvSpPr>
        <xdr:cNvPr id="413" name="楕円 412">
          <a:extLst>
            <a:ext uri="{FF2B5EF4-FFF2-40B4-BE49-F238E27FC236}">
              <a16:creationId xmlns:a16="http://schemas.microsoft.com/office/drawing/2014/main" id="{00000000-0008-0000-0300-00009D010000}"/>
            </a:ext>
          </a:extLst>
        </xdr:cNvPr>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textlink="">
      <xdr:nvSpPr>
        <xdr:cNvPr id="415" name="楕円 414">
          <a:extLst>
            <a:ext uri="{FF2B5EF4-FFF2-40B4-BE49-F238E27FC236}">
              <a16:creationId xmlns:a16="http://schemas.microsoft.com/office/drawing/2014/main" id="{00000000-0008-0000-0300-00009F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textlink="">
      <xdr:nvSpPr>
        <xdr:cNvPr id="417" name="楕円 416">
          <a:extLst>
            <a:ext uri="{FF2B5EF4-FFF2-40B4-BE49-F238E27FC236}">
              <a16:creationId xmlns:a16="http://schemas.microsoft.com/office/drawing/2014/main" id="{00000000-0008-0000-0300-0000A1010000}"/>
            </a:ext>
          </a:extLst>
        </xdr:cNvPr>
        <xdr:cNvSpPr/>
      </xdr:nvSpPr>
      <xdr:spPr>
        <a:xfrm>
          <a:off x="13462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令和４年度から令和２６年度にかけて、（仮称）千葉ニュータウン中央駅圏複合施設整備事業をＰＦＩ手法により実施するため債務負担行為を設定したことにより大きく上昇した。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、老朽化した公共施設の改修、広域でごみ・し尿処理、消防事務等を行う一部事務組合の施設整備が予定されていることから、将来の財政需要に備える必要がある。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71574</xdr:rowOff>
    </xdr:from>
    <xdr:to>
      <xdr:col>73</xdr:col>
      <xdr:colOff>44450</xdr:colOff>
      <xdr:row>16</xdr:row>
      <xdr:rowOff>1724</xdr:rowOff>
    </xdr:to>
    <xdr:sp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64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11901</xdr:rowOff>
    </xdr:from>
    <xdr:ext cx="762000" cy="259045"/>
    <xdr:sp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41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107769</xdr:rowOff>
    </xdr:from>
    <xdr:to>
      <xdr:col>68</xdr:col>
      <xdr:colOff>203200</xdr:colOff>
      <xdr:row>16</xdr:row>
      <xdr:rowOff>37919</xdr:rowOff>
    </xdr:to>
    <xdr:sp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7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48096</xdr:rowOff>
    </xdr:from>
    <xdr:ext cx="762000" cy="259045"/>
    <xdr:sp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4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69034</xdr:rowOff>
    </xdr:from>
    <xdr:to>
      <xdr:col>64</xdr:col>
      <xdr:colOff>152400</xdr:colOff>
      <xdr:row>16</xdr:row>
      <xdr:rowOff>170634</xdr:rowOff>
    </xdr:to>
    <xdr:sp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8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9361</xdr:rowOff>
    </xdr:from>
    <xdr:ext cx="762000" cy="259045"/>
    <xdr:sp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58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71483</xdr:rowOff>
    </xdr:from>
    <xdr:to>
      <xdr:col>81</xdr:col>
      <xdr:colOff>95250</xdr:colOff>
      <xdr:row>14</xdr:row>
      <xdr:rowOff>1633</xdr:rowOff>
    </xdr:to>
    <xdr:sp textlink="">
      <xdr:nvSpPr>
        <xdr:cNvPr id="469" name="楕円 468">
          <a:extLst>
            <a:ext uri="{FF2B5EF4-FFF2-40B4-BE49-F238E27FC236}">
              <a16:creationId xmlns:a16="http://schemas.microsoft.com/office/drawing/2014/main" id="{00000000-0008-0000-0300-0000D5010000}"/>
            </a:ext>
          </a:extLst>
        </xdr:cNvPr>
        <xdr:cNvSpPr/>
      </xdr:nvSpPr>
      <xdr:spPr>
        <a:xfrm>
          <a:off x="16967200" y="23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43560</xdr:rowOff>
    </xdr:from>
    <xdr:ext cx="762000" cy="259045"/>
    <xdr:sp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27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107,633
105,260
123.79
47,522,438
42,455,344
3,617,459
22,728,735
12,861,949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が、概ね例年通りの数値となっている。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令和４年度及び令和５年度は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高齢層の退職に伴い若年層の比率が上がる見込みとなっている。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印西市定員管理計画に基づき、職員の年齢構成の平準化を図りながら、計画的に職員を採用し人件費の抑制に努めていく。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38</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775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775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140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110490</xdr:rowOff>
    </xdr:from>
    <xdr:to>
      <xdr:col>15</xdr:col>
      <xdr:colOff>149225</xdr:colOff>
      <xdr:row>38</xdr:row>
      <xdr:rowOff>40640</xdr:rowOff>
    </xdr:to>
    <xdr:sp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50817</xdr:rowOff>
    </xdr:from>
    <xdr:ext cx="762000" cy="259045"/>
    <xdr:sp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957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137922</xdr:rowOff>
    </xdr:from>
    <xdr:to>
      <xdr:col>11</xdr:col>
      <xdr:colOff>60325</xdr:colOff>
      <xdr:row>38</xdr:row>
      <xdr:rowOff>68072</xdr:rowOff>
    </xdr:to>
    <xdr:sp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78249</xdr:rowOff>
    </xdr:from>
    <xdr:ext cx="762000" cy="259045"/>
    <xdr:sp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textlink="">
      <xdr:nvSpPr>
        <xdr:cNvPr id="83" name="楕円 82">
          <a:extLst>
            <a:ext uri="{FF2B5EF4-FFF2-40B4-BE49-F238E27FC236}">
              <a16:creationId xmlns:a16="http://schemas.microsoft.com/office/drawing/2014/main"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textlink="">
      <xdr:nvSpPr>
        <xdr:cNvPr id="85" name="楕円 84">
          <a:extLst>
            <a:ext uri="{FF2B5EF4-FFF2-40B4-BE49-F238E27FC236}">
              <a16:creationId xmlns:a16="http://schemas.microsoft.com/office/drawing/2014/main" id="{00000000-0008-0000-0400-000055000000}"/>
            </a:ext>
          </a:extLst>
        </xdr:cNvPr>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23385</xdr:rowOff>
    </xdr:from>
    <xdr:ext cx="736600" cy="259045"/>
    <xdr:sp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9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textlink="">
      <xdr:nvSpPr>
        <xdr:cNvPr id="87" name="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textlink="">
      <xdr:nvSpPr>
        <xdr:cNvPr id="89" name="楕円 88">
          <a:extLst>
            <a:ext uri="{FF2B5EF4-FFF2-40B4-BE49-F238E27FC236}">
              <a16:creationId xmlns:a16="http://schemas.microsoft.com/office/drawing/2014/main" id="{00000000-0008-0000-0400-000059000000}"/>
            </a:ext>
          </a:extLst>
        </xdr:cNvPr>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textlink="">
      <xdr:nvSpPr>
        <xdr:cNvPr id="91" name="楕円 90">
          <a:extLst>
            <a:ext uri="{FF2B5EF4-FFF2-40B4-BE49-F238E27FC236}">
              <a16:creationId xmlns:a16="http://schemas.microsoft.com/office/drawing/2014/main" id="{00000000-0008-0000-0400-00005B000000}"/>
            </a:ext>
          </a:extLst>
        </xdr:cNvPr>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41673</xdr:rowOff>
    </xdr:from>
    <xdr:ext cx="762000" cy="259045"/>
    <xdr:sp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が類似団体平均を上回っているのは、市の定員管理計画に基づき定員管理を行う上で、業務の電算化や指定管理者制度等の民間委託化を推進し、人件費等から委託料へのシフトが起き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今後も、印西市行政改革実施計画に基づき、更なる業務の効率化を図る等、物件費の抑制に努めていく。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53522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13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13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19</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45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18</xdr:row>
      <xdr:rowOff>159657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498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2722</xdr:rowOff>
    </xdr:from>
    <xdr:to>
      <xdr:col>82</xdr:col>
      <xdr:colOff>158750</xdr:colOff>
      <xdr:row>19</xdr:row>
      <xdr:rowOff>104322</xdr:rowOff>
    </xdr:to>
    <xdr:sp textlink="">
      <xdr:nvSpPr>
        <xdr:cNvPr id="146" name="楕円 145">
          <a:extLst>
            <a:ext uri="{FF2B5EF4-FFF2-40B4-BE49-F238E27FC236}">
              <a16:creationId xmlns:a16="http://schemas.microsoft.com/office/drawing/2014/main" id="{00000000-0008-0000-0400-000092000000}"/>
            </a:ext>
          </a:extLst>
        </xdr:cNvPr>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146249</xdr:rowOff>
    </xdr:from>
    <xdr:ext cx="762000" cy="259045"/>
    <xdr:sp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textlink="">
      <xdr:nvSpPr>
        <xdr:cNvPr id="150" name="楕円 149">
          <a:extLst>
            <a:ext uri="{FF2B5EF4-FFF2-40B4-BE49-F238E27FC236}">
              <a16:creationId xmlns:a16="http://schemas.microsoft.com/office/drawing/2014/main" id="{00000000-0008-0000-0400-000096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textlink="">
      <xdr:nvSpPr>
        <xdr:cNvPr id="152" name="楕円 151">
          <a:extLst>
            <a:ext uri="{FF2B5EF4-FFF2-40B4-BE49-F238E27FC236}">
              <a16:creationId xmlns:a16="http://schemas.microsoft.com/office/drawing/2014/main" id="{00000000-0008-0000-0400-000098000000}"/>
            </a:ext>
          </a:extLst>
        </xdr:cNvPr>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textlink="">
      <xdr:nvSpPr>
        <xdr:cNvPr id="154" name="楕円 153">
          <a:extLst>
            <a:ext uri="{FF2B5EF4-FFF2-40B4-BE49-F238E27FC236}">
              <a16:creationId xmlns:a16="http://schemas.microsoft.com/office/drawing/2014/main" id="{00000000-0008-0000-0400-00009A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扶助費に係る経常収支比率が類似団体平均を下回っているのは、生活保護費が少ないことが主な要因である。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しかし、児童福祉費や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福祉費等の扶助費が人口増に伴い増加傾向にあることから、今後も適正な執行に努めていく。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56</xdr:row>
      <xdr:rowOff>43180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843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43180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61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55</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39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30480</xdr:rowOff>
    </xdr:from>
    <xdr:to>
      <xdr:col>15</xdr:col>
      <xdr:colOff>149225</xdr:colOff>
      <xdr:row>56</xdr:row>
      <xdr:rowOff>132080</xdr:rowOff>
    </xdr:to>
    <xdr:sp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116857</xdr:rowOff>
    </xdr:from>
    <xdr:ext cx="762000" cy="259045"/>
    <xdr:sp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54</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39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163830</xdr:rowOff>
    </xdr:from>
    <xdr:to>
      <xdr:col>11</xdr:col>
      <xdr:colOff>60325</xdr:colOff>
      <xdr:row>56</xdr:row>
      <xdr:rowOff>93980</xdr:rowOff>
    </xdr:to>
    <xdr:sp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78757</xdr:rowOff>
    </xdr:from>
    <xdr:ext cx="762000" cy="259045"/>
    <xdr:sp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xdr:rowOff>
    </xdr:from>
    <xdr:to>
      <xdr:col>24</xdr:col>
      <xdr:colOff>76200</xdr:colOff>
      <xdr:row>55</xdr:row>
      <xdr:rowOff>105410</xdr:rowOff>
    </xdr:to>
    <xdr:sp textlink="">
      <xdr:nvSpPr>
        <xdr:cNvPr id="207" name="楕円 206">
          <a:extLst>
            <a:ext uri="{FF2B5EF4-FFF2-40B4-BE49-F238E27FC236}">
              <a16:creationId xmlns:a16="http://schemas.microsoft.com/office/drawing/2014/main" id="{00000000-0008-0000-0400-0000CF000000}"/>
            </a:ext>
          </a:extLst>
        </xdr:cNvPr>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20337</xdr:rowOff>
    </xdr:from>
    <xdr:ext cx="762000" cy="259045"/>
    <xdr:sp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163830</xdr:rowOff>
    </xdr:from>
    <xdr:to>
      <xdr:col>20</xdr:col>
      <xdr:colOff>38100</xdr:colOff>
      <xdr:row>56</xdr:row>
      <xdr:rowOff>93980</xdr:rowOff>
    </xdr:to>
    <xdr:sp textlink="">
      <xdr:nvSpPr>
        <xdr:cNvPr id="209" name="楕円 208">
          <a:extLst>
            <a:ext uri="{FF2B5EF4-FFF2-40B4-BE49-F238E27FC236}">
              <a16:creationId xmlns:a16="http://schemas.microsoft.com/office/drawing/2014/main" id="{00000000-0008-0000-0400-0000D1000000}"/>
            </a:ext>
          </a:extLst>
        </xdr:cNvPr>
        <xdr:cNvSpPr/>
      </xdr:nvSpPr>
      <xdr:spPr>
        <a:xfrm>
          <a:off x="3937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textlink="">
      <xdr:nvSpPr>
        <xdr:cNvPr id="211" name="楕円 210">
          <a:extLst>
            <a:ext uri="{FF2B5EF4-FFF2-40B4-BE49-F238E27FC236}">
              <a16:creationId xmlns:a16="http://schemas.microsoft.com/office/drawing/2014/main" id="{00000000-0008-0000-0400-0000D3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textlink="">
      <xdr:nvSpPr>
        <xdr:cNvPr id="213" name="楕円 212">
          <a:extLst>
            <a:ext uri="{FF2B5EF4-FFF2-40B4-BE49-F238E27FC236}">
              <a16:creationId xmlns:a16="http://schemas.microsoft.com/office/drawing/2014/main" id="{00000000-0008-0000-0400-0000D5000000}"/>
            </a:ext>
          </a:extLst>
        </xdr:cNvPr>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textlink="">
      <xdr:nvSpPr>
        <xdr:cNvPr id="215" name="楕円 214">
          <a:extLst>
            <a:ext uri="{FF2B5EF4-FFF2-40B4-BE49-F238E27FC236}">
              <a16:creationId xmlns:a16="http://schemas.microsoft.com/office/drawing/2014/main" id="{00000000-0008-0000-0400-0000D7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その他に係る経常収支比率が類似団体平均を下回っているのは、各特別会計が比較的健全に運営されていることにより繰出金等が抑制されていることが主な要因である。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しかしながら、高齢化社会により、特別会計への繰出金は増額の一途を辿っているため、連携をとりながら支出削減に努めていく。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29028</xdr:rowOff>
    </xdr:from>
    <xdr:to>
      <xdr:col>82</xdr:col>
      <xdr:colOff>107950</xdr:colOff>
      <xdr:row>54</xdr:row>
      <xdr:rowOff>61685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87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29028</xdr:rowOff>
    </xdr:from>
    <xdr:to>
      <xdr:col>78</xdr:col>
      <xdr:colOff>69850</xdr:colOff>
      <xdr:row>54</xdr:row>
      <xdr:rowOff>170543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2873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137885</xdr:rowOff>
    </xdr:from>
    <xdr:to>
      <xdr:col>73</xdr:col>
      <xdr:colOff>180975</xdr:colOff>
      <xdr:row>54</xdr:row>
      <xdr:rowOff>170543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94343</xdr:rowOff>
    </xdr:from>
    <xdr:to>
      <xdr:col>69</xdr:col>
      <xdr:colOff>92075</xdr:colOff>
      <xdr:row>54</xdr:row>
      <xdr:rowOff>137885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52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textlink="">
      <xdr:nvSpPr>
        <xdr:cNvPr id="270" name="楕円 269">
          <a:extLst>
            <a:ext uri="{FF2B5EF4-FFF2-40B4-BE49-F238E27FC236}">
              <a16:creationId xmlns:a16="http://schemas.microsoft.com/office/drawing/2014/main" id="{00000000-0008-0000-0400-00000E010000}"/>
            </a:ext>
          </a:extLst>
        </xdr:cNvPr>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149678</xdr:rowOff>
    </xdr:from>
    <xdr:to>
      <xdr:col>78</xdr:col>
      <xdr:colOff>120650</xdr:colOff>
      <xdr:row>54</xdr:row>
      <xdr:rowOff>79828</xdr:rowOff>
    </xdr:to>
    <xdr:sp textlink="">
      <xdr:nvSpPr>
        <xdr:cNvPr id="272" name="楕円 271">
          <a:extLst>
            <a:ext uri="{FF2B5EF4-FFF2-40B4-BE49-F238E27FC236}">
              <a16:creationId xmlns:a16="http://schemas.microsoft.com/office/drawing/2014/main" id="{00000000-0008-0000-0400-000010010000}"/>
            </a:ext>
          </a:extLst>
        </xdr:cNvPr>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90005</xdr:rowOff>
    </xdr:from>
    <xdr:ext cx="736600" cy="259045"/>
    <xdr:sp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119743</xdr:rowOff>
    </xdr:from>
    <xdr:to>
      <xdr:col>74</xdr:col>
      <xdr:colOff>31750</xdr:colOff>
      <xdr:row>55</xdr:row>
      <xdr:rowOff>49893</xdr:rowOff>
    </xdr:to>
    <xdr:sp textlink="">
      <xdr:nvSpPr>
        <xdr:cNvPr id="274" name="楕円 273">
          <a:extLst>
            <a:ext uri="{FF2B5EF4-FFF2-40B4-BE49-F238E27FC236}">
              <a16:creationId xmlns:a16="http://schemas.microsoft.com/office/drawing/2014/main" id="{00000000-0008-0000-0400-000012010000}"/>
            </a:ext>
          </a:extLst>
        </xdr:cNvPr>
        <xdr:cNvSpPr/>
      </xdr:nvSpPr>
      <xdr:spPr>
        <a:xfrm>
          <a:off x="14732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60070</xdr:rowOff>
    </xdr:from>
    <xdr:ext cx="762000" cy="259045"/>
    <xdr:sp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87085</xdr:rowOff>
    </xdr:from>
    <xdr:to>
      <xdr:col>69</xdr:col>
      <xdr:colOff>142875</xdr:colOff>
      <xdr:row>55</xdr:row>
      <xdr:rowOff>17235</xdr:rowOff>
    </xdr:to>
    <xdr:sp textlink="">
      <xdr:nvSpPr>
        <xdr:cNvPr id="276" name="楕円 275">
          <a:extLst>
            <a:ext uri="{FF2B5EF4-FFF2-40B4-BE49-F238E27FC236}">
              <a16:creationId xmlns:a16="http://schemas.microsoft.com/office/drawing/2014/main" id="{00000000-0008-0000-0400-000014010000}"/>
            </a:ext>
          </a:extLst>
        </xdr:cNvPr>
        <xdr:cNvSpPr/>
      </xdr:nvSpPr>
      <xdr:spPr>
        <a:xfrm>
          <a:off x="13843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27412</xdr:rowOff>
    </xdr:from>
    <xdr:ext cx="762000" cy="259045"/>
    <xdr:sp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43543</xdr:rowOff>
    </xdr:from>
    <xdr:to>
      <xdr:col>65</xdr:col>
      <xdr:colOff>53975</xdr:colOff>
      <xdr:row>54</xdr:row>
      <xdr:rowOff>145143</xdr:rowOff>
    </xdr:to>
    <xdr:sp textlink="">
      <xdr:nvSpPr>
        <xdr:cNvPr id="278" name="楕円 277">
          <a:extLst>
            <a:ext uri="{FF2B5EF4-FFF2-40B4-BE49-F238E27FC236}">
              <a16:creationId xmlns:a16="http://schemas.microsoft.com/office/drawing/2014/main" id="{00000000-0008-0000-0400-000016010000}"/>
            </a:ext>
          </a:extLst>
        </xdr:cNvPr>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155320</xdr:rowOff>
    </xdr:from>
    <xdr:ext cx="762000" cy="259045"/>
    <xdr:sp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補助費等に係る経常収支比率が類似団体平均を上回っているのは、一部事務組合への負担金の割合が高いことが主な要因である。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今後も、適正な負担金の交付に努めていく。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120142</xdr:rowOff>
    </xdr:from>
    <xdr:to>
      <xdr:col>82</xdr:col>
      <xdr:colOff>107950</xdr:colOff>
      <xdr:row>39</xdr:row>
      <xdr:rowOff>129286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8066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6878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39</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54151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46482</xdr:rowOff>
    </xdr:from>
    <xdr:to>
      <xdr:col>74</xdr:col>
      <xdr:colOff>31750</xdr:colOff>
      <xdr:row>37</xdr:row>
      <xdr:rowOff>148082</xdr:rowOff>
    </xdr:to>
    <xdr:sp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158259</xdr:rowOff>
    </xdr:from>
    <xdr:ext cx="762000" cy="259045"/>
    <xdr:sp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38</xdr:row>
      <xdr:rowOff>26416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4226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69342</xdr:rowOff>
    </xdr:from>
    <xdr:to>
      <xdr:col>82</xdr:col>
      <xdr:colOff>158750</xdr:colOff>
      <xdr:row>39</xdr:row>
      <xdr:rowOff>170942</xdr:rowOff>
    </xdr:to>
    <xdr:sp textlink="">
      <xdr:nvSpPr>
        <xdr:cNvPr id="329" name="楕円 328">
          <a:extLst>
            <a:ext uri="{FF2B5EF4-FFF2-40B4-BE49-F238E27FC236}">
              <a16:creationId xmlns:a16="http://schemas.microsoft.com/office/drawing/2014/main" id="{00000000-0008-0000-0400-000049010000}"/>
            </a:ext>
          </a:extLst>
        </xdr:cNvPr>
        <xdr:cNvSpPr/>
      </xdr:nvSpPr>
      <xdr:spPr>
        <a:xfrm>
          <a:off x="16459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41419</xdr:rowOff>
    </xdr:from>
    <xdr:ext cx="762000" cy="259045"/>
    <xdr:sp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78486</xdr:rowOff>
    </xdr:from>
    <xdr:to>
      <xdr:col>78</xdr:col>
      <xdr:colOff>120650</xdr:colOff>
      <xdr:row>40</xdr:row>
      <xdr:rowOff>8636</xdr:rowOff>
    </xdr:to>
    <xdr:sp textlink="">
      <xdr:nvSpPr>
        <xdr:cNvPr id="331" name="楕円 330">
          <a:extLst>
            <a:ext uri="{FF2B5EF4-FFF2-40B4-BE49-F238E27FC236}">
              <a16:creationId xmlns:a16="http://schemas.microsoft.com/office/drawing/2014/main" id="{00000000-0008-0000-0400-00004B010000}"/>
            </a:ext>
          </a:extLst>
        </xdr:cNvPr>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164863</xdr:rowOff>
    </xdr:from>
    <xdr:ext cx="736600" cy="259045"/>
    <xdr:sp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textlink="">
      <xdr:nvSpPr>
        <xdr:cNvPr id="333" name="楕円 332">
          <a:extLst>
            <a:ext uri="{FF2B5EF4-FFF2-40B4-BE49-F238E27FC236}">
              <a16:creationId xmlns:a16="http://schemas.microsoft.com/office/drawing/2014/main" id="{00000000-0008-0000-0400-00004D010000}"/>
            </a:ext>
          </a:extLst>
        </xdr:cNvPr>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textlink="">
      <xdr:nvSpPr>
        <xdr:cNvPr id="335" name="楕円 334">
          <a:extLst>
            <a:ext uri="{FF2B5EF4-FFF2-40B4-BE49-F238E27FC236}">
              <a16:creationId xmlns:a16="http://schemas.microsoft.com/office/drawing/2014/main" id="{00000000-0008-0000-0400-00004F010000}"/>
            </a:ext>
          </a:extLst>
        </xdr:cNvPr>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textlink="">
      <xdr:nvSpPr>
        <xdr:cNvPr id="337" name="楕円 336">
          <a:extLst>
            <a:ext uri="{FF2B5EF4-FFF2-40B4-BE49-F238E27FC236}">
              <a16:creationId xmlns:a16="http://schemas.microsoft.com/office/drawing/2014/main" id="{00000000-0008-0000-0400-000051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公債費に係る経常収支比率が類似団体平均を下回り、前年度値よりも下回っているのは、新規の起債を抑制していることに加え、千葉ニュータウン事業関連の公共施設整備に要した起債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及び立替施行の償還等が完了してきたためである。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人口増に伴う施設の新設、及び公共施設の老朽化に伴い増加が見込まれる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138430</xdr:rowOff>
    </xdr:from>
    <xdr:to>
      <xdr:col>24</xdr:col>
      <xdr:colOff>25400</xdr:colOff>
      <xdr:row>73</xdr:row>
      <xdr:rowOff>168910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654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168910</xdr:rowOff>
    </xdr:from>
    <xdr:to>
      <xdr:col>19</xdr:col>
      <xdr:colOff>187325</xdr:colOff>
      <xdr:row>74</xdr:row>
      <xdr:rowOff>66040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684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66040</xdr:rowOff>
    </xdr:from>
    <xdr:to>
      <xdr:col>15</xdr:col>
      <xdr:colOff>98425</xdr:colOff>
      <xdr:row>74</xdr:row>
      <xdr:rowOff>119380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53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75</xdr:row>
      <xdr:rowOff>1270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06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87630</xdr:rowOff>
    </xdr:from>
    <xdr:to>
      <xdr:col>24</xdr:col>
      <xdr:colOff>76200</xdr:colOff>
      <xdr:row>74</xdr:row>
      <xdr:rowOff>17780</xdr:rowOff>
    </xdr:to>
    <xdr:sp textlink="">
      <xdr:nvSpPr>
        <xdr:cNvPr id="390" name="楕円 389">
          <a:extLst>
            <a:ext uri="{FF2B5EF4-FFF2-40B4-BE49-F238E27FC236}">
              <a16:creationId xmlns:a16="http://schemas.microsoft.com/office/drawing/2014/main" id="{00000000-0008-0000-0400-000086010000}"/>
            </a:ext>
          </a:extLst>
        </xdr:cNvPr>
        <xdr:cNvSpPr/>
      </xdr:nvSpPr>
      <xdr:spPr>
        <a:xfrm>
          <a:off x="4775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167657</xdr:rowOff>
    </xdr:from>
    <xdr:ext cx="762000" cy="259045"/>
    <xdr:sp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118110</xdr:rowOff>
    </xdr:from>
    <xdr:to>
      <xdr:col>20</xdr:col>
      <xdr:colOff>38100</xdr:colOff>
      <xdr:row>74</xdr:row>
      <xdr:rowOff>48260</xdr:rowOff>
    </xdr:to>
    <xdr:sp textlink="">
      <xdr:nvSpPr>
        <xdr:cNvPr id="392" name="楕円 391">
          <a:extLst>
            <a:ext uri="{FF2B5EF4-FFF2-40B4-BE49-F238E27FC236}">
              <a16:creationId xmlns:a16="http://schemas.microsoft.com/office/drawing/2014/main" id="{00000000-0008-0000-0400-000088010000}"/>
            </a:ext>
          </a:extLst>
        </xdr:cNvPr>
        <xdr:cNvSpPr/>
      </xdr:nvSpPr>
      <xdr:spPr>
        <a:xfrm>
          <a:off x="3937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58437</xdr:rowOff>
    </xdr:from>
    <xdr:ext cx="736600" cy="259045"/>
    <xdr:sp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xdr:rowOff>
    </xdr:from>
    <xdr:to>
      <xdr:col>15</xdr:col>
      <xdr:colOff>149225</xdr:colOff>
      <xdr:row>74</xdr:row>
      <xdr:rowOff>116840</xdr:rowOff>
    </xdr:to>
    <xdr:sp textlink="">
      <xdr:nvSpPr>
        <xdr:cNvPr id="394" name="楕円 393">
          <a:extLst>
            <a:ext uri="{FF2B5EF4-FFF2-40B4-BE49-F238E27FC236}">
              <a16:creationId xmlns:a16="http://schemas.microsoft.com/office/drawing/2014/main" id="{00000000-0008-0000-0400-00008A010000}"/>
            </a:ext>
          </a:extLst>
        </xdr:cNvPr>
        <xdr:cNvSpPr/>
      </xdr:nvSpPr>
      <xdr:spPr>
        <a:xfrm>
          <a:off x="3048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127017</xdr:rowOff>
    </xdr:from>
    <xdr:ext cx="762000" cy="259045"/>
    <xdr:sp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textlink="">
      <xdr:nvSpPr>
        <xdr:cNvPr id="396" name="楕円 395">
          <a:extLst>
            <a:ext uri="{FF2B5EF4-FFF2-40B4-BE49-F238E27FC236}">
              <a16:creationId xmlns:a16="http://schemas.microsoft.com/office/drawing/2014/main" id="{00000000-0008-0000-0400-00008C010000}"/>
            </a:ext>
          </a:extLst>
        </xdr:cNvPr>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textlink="">
      <xdr:nvSpPr>
        <xdr:cNvPr id="398" name="楕円 397">
          <a:extLst>
            <a:ext uri="{FF2B5EF4-FFF2-40B4-BE49-F238E27FC236}">
              <a16:creationId xmlns:a16="http://schemas.microsoft.com/office/drawing/2014/main" id="{00000000-0008-0000-0400-00008E010000}"/>
            </a:ext>
          </a:extLst>
        </xdr:cNvPr>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公債費以外の経常収支比率は、類似団体平均を上回ったが、市の数値としては減少している。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平成３０年度から増加傾向にあるのは、人口増に伴う扶助費の増、民間委託へのシフトによる物件費の増が要因であり、現在も人口は増えている。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印西市行政改革実施計画に基づき、定員管理、業務の効率化等を推進し、コスト削減に努めていく。</a:t>
          </a:r>
        </a:p>
      </xdr:txBody>
    </xdr:sp>
    <xdr:clientData/>
  </xdr:twoCellAnchor>
  <xdr:oneCellAnchor>
    <xdr:from>
      <xdr:col>62</xdr:col>
      <xdr:colOff>6350</xdr:colOff>
      <xdr:row>69</xdr:row>
      <xdr:rowOff>107950</xdr:rowOff>
    </xdr:from>
    <xdr:ext cx="298543" cy="225703"/>
    <xdr:sp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104139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589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104139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78</xdr:row>
      <xdr:rowOff>72137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76072"/>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74422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160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textlink="">
      <xdr:nvSpPr>
        <xdr:cNvPr id="449" name="楕円 448">
          <a:extLst>
            <a:ext uri="{FF2B5EF4-FFF2-40B4-BE49-F238E27FC236}">
              <a16:creationId xmlns:a16="http://schemas.microsoft.com/office/drawing/2014/main" id="{00000000-0008-0000-0400-0000C1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textlink="">
      <xdr:nvSpPr>
        <xdr:cNvPr id="451" name="楕円 450">
          <a:extLst>
            <a:ext uri="{FF2B5EF4-FFF2-40B4-BE49-F238E27FC236}">
              <a16:creationId xmlns:a16="http://schemas.microsoft.com/office/drawing/2014/main" id="{00000000-0008-0000-0400-0000C3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textlink="">
      <xdr:nvSpPr>
        <xdr:cNvPr id="453" name="楕円 452">
          <a:extLst>
            <a:ext uri="{FF2B5EF4-FFF2-40B4-BE49-F238E27FC236}">
              <a16:creationId xmlns:a16="http://schemas.microsoft.com/office/drawing/2014/main" id="{00000000-0008-0000-0400-0000C5010000}"/>
            </a:ext>
          </a:extLst>
        </xdr:cNvPr>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textlink="">
      <xdr:nvSpPr>
        <xdr:cNvPr id="455" name="楕円 454">
          <a:extLst>
            <a:ext uri="{FF2B5EF4-FFF2-40B4-BE49-F238E27FC236}">
              <a16:creationId xmlns:a16="http://schemas.microsoft.com/office/drawing/2014/main" id="{00000000-0008-0000-0400-0000C7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textlink="">
      <xdr:nvSpPr>
        <xdr:cNvPr id="457" name="楕円 456">
          <a:extLst>
            <a:ext uri="{FF2B5EF4-FFF2-40B4-BE49-F238E27FC236}">
              <a16:creationId xmlns:a16="http://schemas.microsoft.com/office/drawing/2014/main" id="{00000000-0008-0000-0400-0000C9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43380</xdr:rowOff>
    </xdr:from>
    <xdr:to>
      <xdr:col>29</xdr:col>
      <xdr:colOff>127000</xdr:colOff>
      <xdr:row>15</xdr:row>
      <xdr:rowOff>65926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662755"/>
          <a:ext cx="647700" cy="22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144478</xdr:rowOff>
    </xdr:from>
    <xdr:to>
      <xdr:col>26</xdr:col>
      <xdr:colOff>50800</xdr:colOff>
      <xdr:row>15</xdr:row>
      <xdr:rowOff>43380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592403"/>
          <a:ext cx="698500" cy="70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144478</xdr:rowOff>
    </xdr:from>
    <xdr:to>
      <xdr:col>22</xdr:col>
      <xdr:colOff>114300</xdr:colOff>
      <xdr:row>14</xdr:row>
      <xdr:rowOff>151965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592403"/>
          <a:ext cx="698500" cy="7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141199</xdr:rowOff>
    </xdr:from>
    <xdr:to>
      <xdr:col>22</xdr:col>
      <xdr:colOff>165100</xdr:colOff>
      <xdr:row>16</xdr:row>
      <xdr:rowOff>71349</xdr:rowOff>
    </xdr:to>
    <xdr:sp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760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56126</xdr:rowOff>
    </xdr:from>
    <xdr:ext cx="762000" cy="259045"/>
    <xdr:sp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84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150022</xdr:rowOff>
    </xdr:from>
    <xdr:to>
      <xdr:col>18</xdr:col>
      <xdr:colOff>177800</xdr:colOff>
      <xdr:row>14</xdr:row>
      <xdr:rowOff>151965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597947"/>
          <a:ext cx="698500" cy="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168459</xdr:rowOff>
    </xdr:from>
    <xdr:to>
      <xdr:col>19</xdr:col>
      <xdr:colOff>38100</xdr:colOff>
      <xdr:row>16</xdr:row>
      <xdr:rowOff>98609</xdr:rowOff>
    </xdr:to>
    <xdr:sp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7878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83386</xdr:rowOff>
    </xdr:from>
    <xdr:ext cx="762000" cy="259045"/>
    <xdr:sp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7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12297</xdr:rowOff>
    </xdr:from>
    <xdr:to>
      <xdr:col>15</xdr:col>
      <xdr:colOff>101600</xdr:colOff>
      <xdr:row>16</xdr:row>
      <xdr:rowOff>113897</xdr:rowOff>
    </xdr:to>
    <xdr:sp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8031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98674</xdr:rowOff>
    </xdr:from>
    <xdr:ext cx="762000" cy="259045"/>
    <xdr:sp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8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15126</xdr:rowOff>
    </xdr:from>
    <xdr:to>
      <xdr:col>29</xdr:col>
      <xdr:colOff>177800</xdr:colOff>
      <xdr:row>15</xdr:row>
      <xdr:rowOff>116726</xdr:rowOff>
    </xdr:to>
    <xdr:sp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3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31653</xdr:rowOff>
    </xdr:from>
    <xdr:ext cx="762000" cy="259045"/>
    <xdr:sp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7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164030</xdr:rowOff>
    </xdr:from>
    <xdr:to>
      <xdr:col>26</xdr:col>
      <xdr:colOff>101600</xdr:colOff>
      <xdr:row>15</xdr:row>
      <xdr:rowOff>94180</xdr:rowOff>
    </xdr:to>
    <xdr:sp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1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104357</xdr:rowOff>
    </xdr:from>
    <xdr:ext cx="736600" cy="259045"/>
    <xdr:sp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38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93678</xdr:rowOff>
    </xdr:from>
    <xdr:to>
      <xdr:col>22</xdr:col>
      <xdr:colOff>165100</xdr:colOff>
      <xdr:row>15</xdr:row>
      <xdr:rowOff>23828</xdr:rowOff>
    </xdr:to>
    <xdr:sp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54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34005</xdr:rowOff>
    </xdr:from>
    <xdr:ext cx="762000" cy="259045"/>
    <xdr:sp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31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101165</xdr:rowOff>
    </xdr:from>
    <xdr:to>
      <xdr:col>19</xdr:col>
      <xdr:colOff>38100</xdr:colOff>
      <xdr:row>15</xdr:row>
      <xdr:rowOff>31315</xdr:rowOff>
    </xdr:to>
    <xdr:sp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549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41492</xdr:rowOff>
    </xdr:from>
    <xdr:ext cx="762000" cy="259045"/>
    <xdr:sp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1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99222</xdr:rowOff>
    </xdr:from>
    <xdr:to>
      <xdr:col>15</xdr:col>
      <xdr:colOff>101600</xdr:colOff>
      <xdr:row>15</xdr:row>
      <xdr:rowOff>29372</xdr:rowOff>
    </xdr:to>
    <xdr:sp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47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39549</xdr:rowOff>
    </xdr:from>
    <xdr:ext cx="762000" cy="259045"/>
    <xdr:sp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1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41770</xdr:rowOff>
    </xdr:from>
    <xdr:to>
      <xdr:col>29</xdr:col>
      <xdr:colOff>127000</xdr:colOff>
      <xdr:row>37</xdr:row>
      <xdr:rowOff>50381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166470"/>
          <a:ext cx="647700" cy="8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171044</xdr:rowOff>
    </xdr:from>
    <xdr:to>
      <xdr:col>26</xdr:col>
      <xdr:colOff>50800</xdr:colOff>
      <xdr:row>37</xdr:row>
      <xdr:rowOff>41770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124294"/>
          <a:ext cx="698500" cy="42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151155</xdr:rowOff>
    </xdr:from>
    <xdr:to>
      <xdr:col>22</xdr:col>
      <xdr:colOff>114300</xdr:colOff>
      <xdr:row>36</xdr:row>
      <xdr:rowOff>171044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04405"/>
          <a:ext cx="698500" cy="19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76200</xdr:rowOff>
    </xdr:from>
    <xdr:to>
      <xdr:col>22</xdr:col>
      <xdr:colOff>165100</xdr:colOff>
      <xdr:row>35</xdr:row>
      <xdr:rowOff>177800</xdr:rowOff>
    </xdr:to>
    <xdr:sp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86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187977</xdr:rowOff>
    </xdr:from>
    <xdr:ext cx="762000" cy="259045"/>
    <xdr:sp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118351</xdr:rowOff>
    </xdr:from>
    <xdr:to>
      <xdr:col>18</xdr:col>
      <xdr:colOff>177800</xdr:colOff>
      <xdr:row>36</xdr:row>
      <xdr:rowOff>151155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71601"/>
          <a:ext cx="6985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82601</xdr:rowOff>
    </xdr:from>
    <xdr:to>
      <xdr:col>19</xdr:col>
      <xdr:colOff>38100</xdr:colOff>
      <xdr:row>35</xdr:row>
      <xdr:rowOff>184201</xdr:rowOff>
    </xdr:to>
    <xdr:sp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92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194378</xdr:rowOff>
    </xdr:from>
    <xdr:ext cx="762000" cy="259045"/>
    <xdr:sp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6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60731</xdr:rowOff>
    </xdr:from>
    <xdr:to>
      <xdr:col>15</xdr:col>
      <xdr:colOff>101600</xdr:colOff>
      <xdr:row>35</xdr:row>
      <xdr:rowOff>162331</xdr:rowOff>
    </xdr:to>
    <xdr:sp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710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172508</xdr:rowOff>
    </xdr:from>
    <xdr:ext cx="762000" cy="259045"/>
    <xdr:sp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171031</xdr:rowOff>
    </xdr:from>
    <xdr:to>
      <xdr:col>29</xdr:col>
      <xdr:colOff>177800</xdr:colOff>
      <xdr:row>37</xdr:row>
      <xdr:rowOff>101181</xdr:rowOff>
    </xdr:to>
    <xdr:sp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24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143108</xdr:rowOff>
    </xdr:from>
    <xdr:ext cx="762000" cy="259045"/>
    <xdr:sp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9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162420</xdr:rowOff>
    </xdr:from>
    <xdr:to>
      <xdr:col>26</xdr:col>
      <xdr:colOff>101600</xdr:colOff>
      <xdr:row>37</xdr:row>
      <xdr:rowOff>92570</xdr:rowOff>
    </xdr:to>
    <xdr:sp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15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77347</xdr:rowOff>
    </xdr:from>
    <xdr:ext cx="736600" cy="259045"/>
    <xdr:sp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02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120244</xdr:rowOff>
    </xdr:from>
    <xdr:to>
      <xdr:col>22</xdr:col>
      <xdr:colOff>165100</xdr:colOff>
      <xdr:row>37</xdr:row>
      <xdr:rowOff>50394</xdr:rowOff>
    </xdr:to>
    <xdr:sp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7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35171</xdr:rowOff>
    </xdr:from>
    <xdr:ext cx="762000" cy="259045"/>
    <xdr:sp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5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100355</xdr:rowOff>
    </xdr:from>
    <xdr:to>
      <xdr:col>19</xdr:col>
      <xdr:colOff>38100</xdr:colOff>
      <xdr:row>37</xdr:row>
      <xdr:rowOff>30505</xdr:rowOff>
    </xdr:to>
    <xdr:sp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5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15282</xdr:rowOff>
    </xdr:from>
    <xdr:ext cx="762000" cy="259045"/>
    <xdr:sp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3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67551</xdr:rowOff>
    </xdr:from>
    <xdr:to>
      <xdr:col>15</xdr:col>
      <xdr:colOff>101600</xdr:colOff>
      <xdr:row>36</xdr:row>
      <xdr:rowOff>169151</xdr:rowOff>
    </xdr:to>
    <xdr:sp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2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153928</xdr:rowOff>
    </xdr:from>
    <xdr:ext cx="762000" cy="259045"/>
    <xdr:sp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0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107,633
105,260
123.79
47,522,438
42,455,344
3,617,459
22,728,735
12,861,949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64857</xdr:rowOff>
    </xdr:from>
    <xdr:to>
      <xdr:col>24</xdr:col>
      <xdr:colOff>63500</xdr:colOff>
      <xdr:row>36</xdr:row>
      <xdr:rowOff>70114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237057"/>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64857</xdr:rowOff>
    </xdr:from>
    <xdr:to>
      <xdr:col>19</xdr:col>
      <xdr:colOff>177800</xdr:colOff>
      <xdr:row>36</xdr:row>
      <xdr:rowOff>101341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37057"/>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66297</xdr:rowOff>
    </xdr:from>
    <xdr:to>
      <xdr:col>15</xdr:col>
      <xdr:colOff>50800</xdr:colOff>
      <xdr:row>36</xdr:row>
      <xdr:rowOff>101341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38497"/>
          <a:ext cx="8890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25943</xdr:rowOff>
    </xdr:from>
    <xdr:to>
      <xdr:col>15</xdr:col>
      <xdr:colOff>101600</xdr:colOff>
      <xdr:row>36</xdr:row>
      <xdr:rowOff>127543</xdr:rowOff>
    </xdr:to>
    <xdr:sp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9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144070</xdr:rowOff>
    </xdr:from>
    <xdr:ext cx="534377" cy="259045"/>
    <xdr:sp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61473</xdr:rowOff>
    </xdr:from>
    <xdr:to>
      <xdr:col>10</xdr:col>
      <xdr:colOff>114300</xdr:colOff>
      <xdr:row>36</xdr:row>
      <xdr:rowOff>66297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33673"/>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39865</xdr:rowOff>
    </xdr:from>
    <xdr:to>
      <xdr:col>10</xdr:col>
      <xdr:colOff>165100</xdr:colOff>
      <xdr:row>36</xdr:row>
      <xdr:rowOff>141465</xdr:rowOff>
    </xdr:to>
    <xdr:sp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132592</xdr:rowOff>
    </xdr:from>
    <xdr:ext cx="534377" cy="259045"/>
    <xdr:sp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35956</xdr:rowOff>
    </xdr:from>
    <xdr:to>
      <xdr:col>6</xdr:col>
      <xdr:colOff>38100</xdr:colOff>
      <xdr:row>36</xdr:row>
      <xdr:rowOff>137556</xdr:rowOff>
    </xdr:to>
    <xdr:sp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128683</xdr:rowOff>
    </xdr:from>
    <xdr:ext cx="534377" cy="259045"/>
    <xdr:sp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0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19314</xdr:rowOff>
    </xdr:from>
    <xdr:to>
      <xdr:col>24</xdr:col>
      <xdr:colOff>114300</xdr:colOff>
      <xdr:row>36</xdr:row>
      <xdr:rowOff>120914</xdr:rowOff>
    </xdr:to>
    <xdr:sp textlink="">
      <xdr:nvSpPr>
        <xdr:cNvPr id="78" name="楕円 77">
          <a:extLst>
            <a:ext uri="{FF2B5EF4-FFF2-40B4-BE49-F238E27FC236}">
              <a16:creationId xmlns:a16="http://schemas.microsoft.com/office/drawing/2014/main" id="{00000000-0008-0000-0600-00004E000000}"/>
            </a:ext>
          </a:extLst>
        </xdr:cNvPr>
        <xdr:cNvSpPr/>
      </xdr:nvSpPr>
      <xdr:spPr>
        <a:xfrm>
          <a:off x="4584700" y="61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169191</xdr:rowOff>
    </xdr:from>
    <xdr:ext cx="534377" cy="259045"/>
    <xdr:sp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6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14057</xdr:rowOff>
    </xdr:from>
    <xdr:to>
      <xdr:col>20</xdr:col>
      <xdr:colOff>38100</xdr:colOff>
      <xdr:row>36</xdr:row>
      <xdr:rowOff>115657</xdr:rowOff>
    </xdr:to>
    <xdr:sp textlink="">
      <xdr:nvSpPr>
        <xdr:cNvPr id="80" name="楕円 79">
          <a:extLst>
            <a:ext uri="{FF2B5EF4-FFF2-40B4-BE49-F238E27FC236}">
              <a16:creationId xmlns:a16="http://schemas.microsoft.com/office/drawing/2014/main" id="{00000000-0008-0000-0600-000050000000}"/>
            </a:ext>
          </a:extLst>
        </xdr:cNvPr>
        <xdr:cNvSpPr/>
      </xdr:nvSpPr>
      <xdr:spPr>
        <a:xfrm>
          <a:off x="3746500" y="61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106784</xdr:rowOff>
    </xdr:from>
    <xdr:ext cx="534377" cy="259045"/>
    <xdr:sp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7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50541</xdr:rowOff>
    </xdr:from>
    <xdr:to>
      <xdr:col>15</xdr:col>
      <xdr:colOff>101600</xdr:colOff>
      <xdr:row>36</xdr:row>
      <xdr:rowOff>152141</xdr:rowOff>
    </xdr:to>
    <xdr:sp textlink="">
      <xdr:nvSpPr>
        <xdr:cNvPr id="82" name="楕円 81">
          <a:extLst>
            <a:ext uri="{FF2B5EF4-FFF2-40B4-BE49-F238E27FC236}">
              <a16:creationId xmlns:a16="http://schemas.microsoft.com/office/drawing/2014/main" id="{00000000-0008-0000-0600-000052000000}"/>
            </a:ext>
          </a:extLst>
        </xdr:cNvPr>
        <xdr:cNvSpPr/>
      </xdr:nvSpPr>
      <xdr:spPr>
        <a:xfrm>
          <a:off x="2857500" y="62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143268</xdr:rowOff>
    </xdr:from>
    <xdr:ext cx="534377" cy="259045"/>
    <xdr:sp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1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15497</xdr:rowOff>
    </xdr:from>
    <xdr:to>
      <xdr:col>10</xdr:col>
      <xdr:colOff>165100</xdr:colOff>
      <xdr:row>36</xdr:row>
      <xdr:rowOff>117097</xdr:rowOff>
    </xdr:to>
    <xdr:sp textlink="">
      <xdr:nvSpPr>
        <xdr:cNvPr id="84" name="楕円 83">
          <a:extLst>
            <a:ext uri="{FF2B5EF4-FFF2-40B4-BE49-F238E27FC236}">
              <a16:creationId xmlns:a16="http://schemas.microsoft.com/office/drawing/2014/main" id="{00000000-0008-0000-0600-000054000000}"/>
            </a:ext>
          </a:extLst>
        </xdr:cNvPr>
        <xdr:cNvSpPr/>
      </xdr:nvSpPr>
      <xdr:spPr>
        <a:xfrm>
          <a:off x="1968500" y="61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133624</xdr:rowOff>
    </xdr:from>
    <xdr:ext cx="534377" cy="259045"/>
    <xdr:sp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6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10673</xdr:rowOff>
    </xdr:from>
    <xdr:to>
      <xdr:col>6</xdr:col>
      <xdr:colOff>38100</xdr:colOff>
      <xdr:row>36</xdr:row>
      <xdr:rowOff>112273</xdr:rowOff>
    </xdr:to>
    <xdr:sp textlink="">
      <xdr:nvSpPr>
        <xdr:cNvPr id="86" name="楕円 85">
          <a:extLst>
            <a:ext uri="{FF2B5EF4-FFF2-40B4-BE49-F238E27FC236}">
              <a16:creationId xmlns:a16="http://schemas.microsoft.com/office/drawing/2014/main" id="{00000000-0008-0000-0600-000056000000}"/>
            </a:ext>
          </a:extLst>
        </xdr:cNvPr>
        <xdr:cNvSpPr/>
      </xdr:nvSpPr>
      <xdr:spPr>
        <a:xfrm>
          <a:off x="1079500" y="61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128800</xdr:rowOff>
    </xdr:from>
    <xdr:ext cx="534377" cy="259045"/>
    <xdr:sp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80131</xdr:rowOff>
    </xdr:from>
    <xdr:to>
      <xdr:col>24</xdr:col>
      <xdr:colOff>63500</xdr:colOff>
      <xdr:row>56</xdr:row>
      <xdr:rowOff>103162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81331"/>
          <a:ext cx="8382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103162</xdr:rowOff>
    </xdr:from>
    <xdr:to>
      <xdr:col>19</xdr:col>
      <xdr:colOff>177800</xdr:colOff>
      <xdr:row>57</xdr:row>
      <xdr:rowOff>36640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04362"/>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36640</xdr:rowOff>
    </xdr:from>
    <xdr:to>
      <xdr:col>15</xdr:col>
      <xdr:colOff>50800</xdr:colOff>
      <xdr:row>57</xdr:row>
      <xdr:rowOff>61005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09290"/>
          <a:ext cx="889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61049</xdr:rowOff>
    </xdr:from>
    <xdr:to>
      <xdr:col>15</xdr:col>
      <xdr:colOff>101600</xdr:colOff>
      <xdr:row>57</xdr:row>
      <xdr:rowOff>162649</xdr:rowOff>
    </xdr:to>
    <xdr:sp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153776</xdr:rowOff>
    </xdr:from>
    <xdr:ext cx="534377" cy="259045"/>
    <xdr:sp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61005</xdr:rowOff>
    </xdr:from>
    <xdr:to>
      <xdr:col>10</xdr:col>
      <xdr:colOff>114300</xdr:colOff>
      <xdr:row>57</xdr:row>
      <xdr:rowOff>125146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33655"/>
          <a:ext cx="889000" cy="6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117932</xdr:rowOff>
    </xdr:from>
    <xdr:to>
      <xdr:col>10</xdr:col>
      <xdr:colOff>165100</xdr:colOff>
      <xdr:row>58</xdr:row>
      <xdr:rowOff>48082</xdr:rowOff>
    </xdr:to>
    <xdr:sp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39209</xdr:rowOff>
    </xdr:from>
    <xdr:ext cx="534377" cy="259045"/>
    <xdr:sp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138316</xdr:rowOff>
    </xdr:from>
    <xdr:to>
      <xdr:col>6</xdr:col>
      <xdr:colOff>38100</xdr:colOff>
      <xdr:row>58</xdr:row>
      <xdr:rowOff>68466</xdr:rowOff>
    </xdr:to>
    <xdr:sp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1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59593</xdr:rowOff>
    </xdr:from>
    <xdr:ext cx="534377" cy="259045"/>
    <xdr:sp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100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29331</xdr:rowOff>
    </xdr:from>
    <xdr:to>
      <xdr:col>24</xdr:col>
      <xdr:colOff>114300</xdr:colOff>
      <xdr:row>56</xdr:row>
      <xdr:rowOff>130931</xdr:rowOff>
    </xdr:to>
    <xdr:sp textlink="">
      <xdr:nvSpPr>
        <xdr:cNvPr id="136" name="楕円 135">
          <a:extLst>
            <a:ext uri="{FF2B5EF4-FFF2-40B4-BE49-F238E27FC236}">
              <a16:creationId xmlns:a16="http://schemas.microsoft.com/office/drawing/2014/main" id="{00000000-0008-0000-0600-000088000000}"/>
            </a:ext>
          </a:extLst>
        </xdr:cNvPr>
        <xdr:cNvSpPr/>
      </xdr:nvSpPr>
      <xdr:spPr>
        <a:xfrm>
          <a:off x="4584700" y="96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52208</xdr:rowOff>
    </xdr:from>
    <xdr:ext cx="534377" cy="259045"/>
    <xdr:sp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8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52362</xdr:rowOff>
    </xdr:from>
    <xdr:to>
      <xdr:col>20</xdr:col>
      <xdr:colOff>38100</xdr:colOff>
      <xdr:row>56</xdr:row>
      <xdr:rowOff>153962</xdr:rowOff>
    </xdr:to>
    <xdr:sp textlink="">
      <xdr:nvSpPr>
        <xdr:cNvPr id="138" name="楕円 137">
          <a:extLst>
            <a:ext uri="{FF2B5EF4-FFF2-40B4-BE49-F238E27FC236}">
              <a16:creationId xmlns:a16="http://schemas.microsoft.com/office/drawing/2014/main" id="{00000000-0008-0000-0600-00008A000000}"/>
            </a:ext>
          </a:extLst>
        </xdr:cNvPr>
        <xdr:cNvSpPr/>
      </xdr:nvSpPr>
      <xdr:spPr>
        <a:xfrm>
          <a:off x="3746500" y="96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170489</xdr:rowOff>
    </xdr:from>
    <xdr:ext cx="534377" cy="259045"/>
    <xdr:sp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2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157290</xdr:rowOff>
    </xdr:from>
    <xdr:to>
      <xdr:col>15</xdr:col>
      <xdr:colOff>101600</xdr:colOff>
      <xdr:row>57</xdr:row>
      <xdr:rowOff>87440</xdr:rowOff>
    </xdr:to>
    <xdr:sp textlink="">
      <xdr:nvSpPr>
        <xdr:cNvPr id="140" name="楕円 139">
          <a:extLst>
            <a:ext uri="{FF2B5EF4-FFF2-40B4-BE49-F238E27FC236}">
              <a16:creationId xmlns:a16="http://schemas.microsoft.com/office/drawing/2014/main" id="{00000000-0008-0000-0600-00008C000000}"/>
            </a:ext>
          </a:extLst>
        </xdr:cNvPr>
        <xdr:cNvSpPr/>
      </xdr:nvSpPr>
      <xdr:spPr>
        <a:xfrm>
          <a:off x="2857500" y="97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103967</xdr:rowOff>
    </xdr:from>
    <xdr:ext cx="534377" cy="259045"/>
    <xdr:sp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10205</xdr:rowOff>
    </xdr:from>
    <xdr:to>
      <xdr:col>10</xdr:col>
      <xdr:colOff>165100</xdr:colOff>
      <xdr:row>57</xdr:row>
      <xdr:rowOff>111805</xdr:rowOff>
    </xdr:to>
    <xdr:sp textlink="">
      <xdr:nvSpPr>
        <xdr:cNvPr id="142" name="楕円 141">
          <a:extLst>
            <a:ext uri="{FF2B5EF4-FFF2-40B4-BE49-F238E27FC236}">
              <a16:creationId xmlns:a16="http://schemas.microsoft.com/office/drawing/2014/main" id="{00000000-0008-0000-0600-00008E000000}"/>
            </a:ext>
          </a:extLst>
        </xdr:cNvPr>
        <xdr:cNvSpPr/>
      </xdr:nvSpPr>
      <xdr:spPr>
        <a:xfrm>
          <a:off x="1968500" y="97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128332</xdr:rowOff>
    </xdr:from>
    <xdr:ext cx="534377" cy="259045"/>
    <xdr:sp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74346</xdr:rowOff>
    </xdr:from>
    <xdr:to>
      <xdr:col>6</xdr:col>
      <xdr:colOff>38100</xdr:colOff>
      <xdr:row>58</xdr:row>
      <xdr:rowOff>4496</xdr:rowOff>
    </xdr:to>
    <xdr:sp textlink="">
      <xdr:nvSpPr>
        <xdr:cNvPr id="144" name="楕円 143">
          <a:extLst>
            <a:ext uri="{FF2B5EF4-FFF2-40B4-BE49-F238E27FC236}">
              <a16:creationId xmlns:a16="http://schemas.microsoft.com/office/drawing/2014/main" id="{00000000-0008-0000-0600-000090000000}"/>
            </a:ext>
          </a:extLst>
        </xdr:cNvPr>
        <xdr:cNvSpPr/>
      </xdr:nvSpPr>
      <xdr:spPr>
        <a:xfrm>
          <a:off x="1079500" y="98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21023</xdr:rowOff>
    </xdr:from>
    <xdr:ext cx="534377" cy="259045"/>
    <xdr:sp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77121</xdr:rowOff>
    </xdr:from>
    <xdr:to>
      <xdr:col>24</xdr:col>
      <xdr:colOff>63500</xdr:colOff>
      <xdr:row>77</xdr:row>
      <xdr:rowOff>102381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78771"/>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102381</xdr:rowOff>
    </xdr:from>
    <xdr:to>
      <xdr:col>19</xdr:col>
      <xdr:colOff>177800</xdr:colOff>
      <xdr:row>77</xdr:row>
      <xdr:rowOff>108896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0403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108896</xdr:rowOff>
    </xdr:from>
    <xdr:to>
      <xdr:col>15</xdr:col>
      <xdr:colOff>50800</xdr:colOff>
      <xdr:row>77</xdr:row>
      <xdr:rowOff>111182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105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106102</xdr:rowOff>
    </xdr:from>
    <xdr:to>
      <xdr:col>15</xdr:col>
      <xdr:colOff>101600</xdr:colOff>
      <xdr:row>77</xdr:row>
      <xdr:rowOff>36252</xdr:rowOff>
    </xdr:to>
    <xdr:sp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3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52779</xdr:rowOff>
    </xdr:from>
    <xdr:ext cx="469744" cy="259045"/>
    <xdr:sp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1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107011</xdr:rowOff>
    </xdr:from>
    <xdr:to>
      <xdr:col>10</xdr:col>
      <xdr:colOff>114300</xdr:colOff>
      <xdr:row>77</xdr:row>
      <xdr:rowOff>111182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08661"/>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104617</xdr:rowOff>
    </xdr:from>
    <xdr:to>
      <xdr:col>10</xdr:col>
      <xdr:colOff>165100</xdr:colOff>
      <xdr:row>77</xdr:row>
      <xdr:rowOff>34767</xdr:rowOff>
    </xdr:to>
    <xdr:sp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51293</xdr:rowOff>
    </xdr:from>
    <xdr:ext cx="469744" cy="259045"/>
    <xdr:sp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91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96729</xdr:rowOff>
    </xdr:from>
    <xdr:to>
      <xdr:col>6</xdr:col>
      <xdr:colOff>38100</xdr:colOff>
      <xdr:row>77</xdr:row>
      <xdr:rowOff>26879</xdr:rowOff>
    </xdr:to>
    <xdr:sp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2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43407</xdr:rowOff>
    </xdr:from>
    <xdr:ext cx="469744" cy="259045"/>
    <xdr:sp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90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26321</xdr:rowOff>
    </xdr:from>
    <xdr:to>
      <xdr:col>24</xdr:col>
      <xdr:colOff>114300</xdr:colOff>
      <xdr:row>77</xdr:row>
      <xdr:rowOff>127921</xdr:rowOff>
    </xdr:to>
    <xdr:sp textlink="">
      <xdr:nvSpPr>
        <xdr:cNvPr id="189" name="楕円 188">
          <a:extLst>
            <a:ext uri="{FF2B5EF4-FFF2-40B4-BE49-F238E27FC236}">
              <a16:creationId xmlns:a16="http://schemas.microsoft.com/office/drawing/2014/main" id="{00000000-0008-0000-0600-0000BD000000}"/>
            </a:ext>
          </a:extLst>
        </xdr:cNvPr>
        <xdr:cNvSpPr/>
      </xdr:nvSpPr>
      <xdr:spPr>
        <a:xfrm>
          <a:off x="4584700" y="132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112698</xdr:rowOff>
    </xdr:from>
    <xdr:ext cx="469744" cy="259045"/>
    <xdr:sp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4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51581</xdr:rowOff>
    </xdr:from>
    <xdr:to>
      <xdr:col>20</xdr:col>
      <xdr:colOff>38100</xdr:colOff>
      <xdr:row>77</xdr:row>
      <xdr:rowOff>153181</xdr:rowOff>
    </xdr:to>
    <xdr:sp textlink="">
      <xdr:nvSpPr>
        <xdr:cNvPr id="191" name="楕円 190">
          <a:extLst>
            <a:ext uri="{FF2B5EF4-FFF2-40B4-BE49-F238E27FC236}">
              <a16:creationId xmlns:a16="http://schemas.microsoft.com/office/drawing/2014/main" id="{00000000-0008-0000-0600-0000BF000000}"/>
            </a:ext>
          </a:extLst>
        </xdr:cNvPr>
        <xdr:cNvSpPr/>
      </xdr:nvSpPr>
      <xdr:spPr>
        <a:xfrm>
          <a:off x="3746500" y="132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144308</xdr:rowOff>
    </xdr:from>
    <xdr:ext cx="469744" cy="259045"/>
    <xdr:sp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58096</xdr:rowOff>
    </xdr:from>
    <xdr:to>
      <xdr:col>15</xdr:col>
      <xdr:colOff>101600</xdr:colOff>
      <xdr:row>77</xdr:row>
      <xdr:rowOff>159696</xdr:rowOff>
    </xdr:to>
    <xdr:sp textlink="">
      <xdr:nvSpPr>
        <xdr:cNvPr id="193" name="楕円 192">
          <a:extLst>
            <a:ext uri="{FF2B5EF4-FFF2-40B4-BE49-F238E27FC236}">
              <a16:creationId xmlns:a16="http://schemas.microsoft.com/office/drawing/2014/main" id="{00000000-0008-0000-0600-0000C1000000}"/>
            </a:ext>
          </a:extLst>
        </xdr:cNvPr>
        <xdr:cNvSpPr/>
      </xdr:nvSpPr>
      <xdr:spPr>
        <a:xfrm>
          <a:off x="2857500" y="132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150823</xdr:rowOff>
    </xdr:from>
    <xdr:ext cx="469744" cy="259045"/>
    <xdr:sp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5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60382</xdr:rowOff>
    </xdr:from>
    <xdr:to>
      <xdr:col>10</xdr:col>
      <xdr:colOff>165100</xdr:colOff>
      <xdr:row>77</xdr:row>
      <xdr:rowOff>161982</xdr:rowOff>
    </xdr:to>
    <xdr:sp textlink="">
      <xdr:nvSpPr>
        <xdr:cNvPr id="195" name="楕円 194">
          <a:extLst>
            <a:ext uri="{FF2B5EF4-FFF2-40B4-BE49-F238E27FC236}">
              <a16:creationId xmlns:a16="http://schemas.microsoft.com/office/drawing/2014/main" id="{00000000-0008-0000-0600-0000C3000000}"/>
            </a:ext>
          </a:extLst>
        </xdr:cNvPr>
        <xdr:cNvSpPr/>
      </xdr:nvSpPr>
      <xdr:spPr>
        <a:xfrm>
          <a:off x="1968500" y="132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153109</xdr:rowOff>
    </xdr:from>
    <xdr:ext cx="469744" cy="259045"/>
    <xdr:sp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56211</xdr:rowOff>
    </xdr:from>
    <xdr:to>
      <xdr:col>6</xdr:col>
      <xdr:colOff>38100</xdr:colOff>
      <xdr:row>77</xdr:row>
      <xdr:rowOff>157811</xdr:rowOff>
    </xdr:to>
    <xdr:sp textlink="">
      <xdr:nvSpPr>
        <xdr:cNvPr id="197" name="楕円 196">
          <a:extLst>
            <a:ext uri="{FF2B5EF4-FFF2-40B4-BE49-F238E27FC236}">
              <a16:creationId xmlns:a16="http://schemas.microsoft.com/office/drawing/2014/main" id="{00000000-0008-0000-0600-0000C5000000}"/>
            </a:ext>
          </a:extLst>
        </xdr:cNvPr>
        <xdr:cNvSpPr/>
      </xdr:nvSpPr>
      <xdr:spPr>
        <a:xfrm>
          <a:off x="10795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148938</xdr:rowOff>
    </xdr:from>
    <xdr:ext cx="469744" cy="259045"/>
    <xdr:sp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40900</xdr:rowOff>
    </xdr:from>
    <xdr:to>
      <xdr:col>24</xdr:col>
      <xdr:colOff>63500</xdr:colOff>
      <xdr:row>97</xdr:row>
      <xdr:rowOff>52077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00100"/>
          <a:ext cx="838200" cy="18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52077</xdr:rowOff>
    </xdr:from>
    <xdr:to>
      <xdr:col>19</xdr:col>
      <xdr:colOff>177800</xdr:colOff>
      <xdr:row>97</xdr:row>
      <xdr:rowOff>158141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82727"/>
          <a:ext cx="889000" cy="10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57521</xdr:rowOff>
    </xdr:from>
    <xdr:to>
      <xdr:col>20</xdr:col>
      <xdr:colOff>38100</xdr:colOff>
      <xdr:row>96</xdr:row>
      <xdr:rowOff>159121</xdr:rowOff>
    </xdr:to>
    <xdr:sp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4198</xdr:rowOff>
    </xdr:from>
    <xdr:ext cx="599010" cy="259045"/>
    <xdr:sp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158141</xdr:rowOff>
    </xdr:from>
    <xdr:to>
      <xdr:col>15</xdr:col>
      <xdr:colOff>50800</xdr:colOff>
      <xdr:row>98</xdr:row>
      <xdr:rowOff>37029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88791"/>
          <a:ext cx="8890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158341</xdr:rowOff>
    </xdr:from>
    <xdr:to>
      <xdr:col>15</xdr:col>
      <xdr:colOff>101600</xdr:colOff>
      <xdr:row>97</xdr:row>
      <xdr:rowOff>88491</xdr:rowOff>
    </xdr:to>
    <xdr:sp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61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105018</xdr:rowOff>
    </xdr:from>
    <xdr:ext cx="534377" cy="259045"/>
    <xdr:sp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3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37029</xdr:rowOff>
    </xdr:from>
    <xdr:to>
      <xdr:col>10</xdr:col>
      <xdr:colOff>114300</xdr:colOff>
      <xdr:row>98</xdr:row>
      <xdr:rowOff>69031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39129"/>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24541</xdr:rowOff>
    </xdr:from>
    <xdr:to>
      <xdr:col>10</xdr:col>
      <xdr:colOff>165100</xdr:colOff>
      <xdr:row>97</xdr:row>
      <xdr:rowOff>126141</xdr:rowOff>
    </xdr:to>
    <xdr:sp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142668</xdr:rowOff>
    </xdr:from>
    <xdr:ext cx="534377" cy="259045"/>
    <xdr:sp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23155</xdr:rowOff>
    </xdr:from>
    <xdr:to>
      <xdr:col>6</xdr:col>
      <xdr:colOff>38100</xdr:colOff>
      <xdr:row>97</xdr:row>
      <xdr:rowOff>124755</xdr:rowOff>
    </xdr:to>
    <xdr:sp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65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141282</xdr:rowOff>
    </xdr:from>
    <xdr:ext cx="534377" cy="259045"/>
    <xdr:sp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2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161550</xdr:rowOff>
    </xdr:from>
    <xdr:to>
      <xdr:col>24</xdr:col>
      <xdr:colOff>114300</xdr:colOff>
      <xdr:row>96</xdr:row>
      <xdr:rowOff>91700</xdr:rowOff>
    </xdr:to>
    <xdr:sp textlink="">
      <xdr:nvSpPr>
        <xdr:cNvPr id="247" name="楕円 246">
          <a:extLst>
            <a:ext uri="{FF2B5EF4-FFF2-40B4-BE49-F238E27FC236}">
              <a16:creationId xmlns:a16="http://schemas.microsoft.com/office/drawing/2014/main" id="{00000000-0008-0000-0600-0000F7000000}"/>
            </a:ext>
          </a:extLst>
        </xdr:cNvPr>
        <xdr:cNvSpPr/>
      </xdr:nvSpPr>
      <xdr:spPr>
        <a:xfrm>
          <a:off x="4584700" y="16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139977</xdr:rowOff>
    </xdr:from>
    <xdr:ext cx="599010" cy="259045"/>
    <xdr:sp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2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1277</xdr:rowOff>
    </xdr:from>
    <xdr:to>
      <xdr:col>20</xdr:col>
      <xdr:colOff>38100</xdr:colOff>
      <xdr:row>97</xdr:row>
      <xdr:rowOff>102877</xdr:rowOff>
    </xdr:to>
    <xdr:sp textlink="">
      <xdr:nvSpPr>
        <xdr:cNvPr id="249" name="楕円 248">
          <a:extLst>
            <a:ext uri="{FF2B5EF4-FFF2-40B4-BE49-F238E27FC236}">
              <a16:creationId xmlns:a16="http://schemas.microsoft.com/office/drawing/2014/main" id="{00000000-0008-0000-0600-0000F9000000}"/>
            </a:ext>
          </a:extLst>
        </xdr:cNvPr>
        <xdr:cNvSpPr/>
      </xdr:nvSpPr>
      <xdr:spPr>
        <a:xfrm>
          <a:off x="3746500" y="166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94004</xdr:rowOff>
    </xdr:from>
    <xdr:ext cx="534377" cy="259045"/>
    <xdr:sp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107341</xdr:rowOff>
    </xdr:from>
    <xdr:to>
      <xdr:col>15</xdr:col>
      <xdr:colOff>101600</xdr:colOff>
      <xdr:row>98</xdr:row>
      <xdr:rowOff>37491</xdr:rowOff>
    </xdr:to>
    <xdr:sp textlink="">
      <xdr:nvSpPr>
        <xdr:cNvPr id="251" name="楕円 250">
          <a:extLst>
            <a:ext uri="{FF2B5EF4-FFF2-40B4-BE49-F238E27FC236}">
              <a16:creationId xmlns:a16="http://schemas.microsoft.com/office/drawing/2014/main" id="{00000000-0008-0000-0600-0000FB000000}"/>
            </a:ext>
          </a:extLst>
        </xdr:cNvPr>
        <xdr:cNvSpPr/>
      </xdr:nvSpPr>
      <xdr:spPr>
        <a:xfrm>
          <a:off x="2857500" y="167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28618</xdr:rowOff>
    </xdr:from>
    <xdr:ext cx="534377" cy="259045"/>
    <xdr:sp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157679</xdr:rowOff>
    </xdr:from>
    <xdr:to>
      <xdr:col>10</xdr:col>
      <xdr:colOff>165100</xdr:colOff>
      <xdr:row>98</xdr:row>
      <xdr:rowOff>87829</xdr:rowOff>
    </xdr:to>
    <xdr:sp textlink="">
      <xdr:nvSpPr>
        <xdr:cNvPr id="253" name="楕円 252">
          <a:extLst>
            <a:ext uri="{FF2B5EF4-FFF2-40B4-BE49-F238E27FC236}">
              <a16:creationId xmlns:a16="http://schemas.microsoft.com/office/drawing/2014/main" id="{00000000-0008-0000-0600-0000FD000000}"/>
            </a:ext>
          </a:extLst>
        </xdr:cNvPr>
        <xdr:cNvSpPr/>
      </xdr:nvSpPr>
      <xdr:spPr>
        <a:xfrm>
          <a:off x="1968500" y="167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78956</xdr:rowOff>
    </xdr:from>
    <xdr:ext cx="534377" cy="259045"/>
    <xdr:sp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18231</xdr:rowOff>
    </xdr:from>
    <xdr:to>
      <xdr:col>6</xdr:col>
      <xdr:colOff>38100</xdr:colOff>
      <xdr:row>98</xdr:row>
      <xdr:rowOff>119831</xdr:rowOff>
    </xdr:to>
    <xdr:sp textlink="">
      <xdr:nvSpPr>
        <xdr:cNvPr id="255" name="楕円 254">
          <a:extLst>
            <a:ext uri="{FF2B5EF4-FFF2-40B4-BE49-F238E27FC236}">
              <a16:creationId xmlns:a16="http://schemas.microsoft.com/office/drawing/2014/main" id="{00000000-0008-0000-0600-0000FF000000}"/>
            </a:ext>
          </a:extLst>
        </xdr:cNvPr>
        <xdr:cNvSpPr/>
      </xdr:nvSpPr>
      <xdr:spPr>
        <a:xfrm>
          <a:off x="1079500" y="168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110958</xdr:rowOff>
    </xdr:from>
    <xdr:ext cx="534377" cy="259045"/>
    <xdr:sp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1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15625</xdr:rowOff>
    </xdr:from>
    <xdr:to>
      <xdr:col>55</xdr:col>
      <xdr:colOff>0</xdr:colOff>
      <xdr:row>36</xdr:row>
      <xdr:rowOff>36166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159125"/>
          <a:ext cx="838200" cy="104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52141</xdr:rowOff>
    </xdr:from>
    <xdr:ext cx="534377" cy="259045"/>
    <xdr:sp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2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15625</xdr:rowOff>
    </xdr:from>
    <xdr:to>
      <xdr:col>50</xdr:col>
      <xdr:colOff>114300</xdr:colOff>
      <xdr:row>36</xdr:row>
      <xdr:rowOff>153960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159125"/>
          <a:ext cx="889000" cy="116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106254</xdr:rowOff>
    </xdr:from>
    <xdr:ext cx="599010" cy="259045"/>
    <xdr:sp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153960</xdr:rowOff>
    </xdr:from>
    <xdr:to>
      <xdr:col>45</xdr:col>
      <xdr:colOff>177800</xdr:colOff>
      <xdr:row>37</xdr:row>
      <xdr:rowOff>23266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326160"/>
          <a:ext cx="889000" cy="4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87383</xdr:rowOff>
    </xdr:from>
    <xdr:to>
      <xdr:col>41</xdr:col>
      <xdr:colOff>50800</xdr:colOff>
      <xdr:row>37</xdr:row>
      <xdr:rowOff>23266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259583"/>
          <a:ext cx="889000" cy="10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156816</xdr:rowOff>
    </xdr:from>
    <xdr:to>
      <xdr:col>55</xdr:col>
      <xdr:colOff>50800</xdr:colOff>
      <xdr:row>36</xdr:row>
      <xdr:rowOff>86966</xdr:rowOff>
    </xdr:to>
    <xdr:sp textlink="">
      <xdr:nvSpPr>
        <xdr:cNvPr id="306" name="楕円 305">
          <a:extLst>
            <a:ext uri="{FF2B5EF4-FFF2-40B4-BE49-F238E27FC236}">
              <a16:creationId xmlns:a16="http://schemas.microsoft.com/office/drawing/2014/main" id="{00000000-0008-0000-0600-000032010000}"/>
            </a:ext>
          </a:extLst>
        </xdr:cNvPr>
        <xdr:cNvSpPr/>
      </xdr:nvSpPr>
      <xdr:spPr>
        <a:xfrm>
          <a:off x="10426700" y="61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8243</xdr:rowOff>
    </xdr:from>
    <xdr:ext cx="534377" cy="259045"/>
    <xdr:sp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0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136275</xdr:rowOff>
    </xdr:from>
    <xdr:to>
      <xdr:col>50</xdr:col>
      <xdr:colOff>165100</xdr:colOff>
      <xdr:row>30</xdr:row>
      <xdr:rowOff>66425</xdr:rowOff>
    </xdr:to>
    <xdr:sp textlink="">
      <xdr:nvSpPr>
        <xdr:cNvPr id="308" name="楕円 307">
          <a:extLst>
            <a:ext uri="{FF2B5EF4-FFF2-40B4-BE49-F238E27FC236}">
              <a16:creationId xmlns:a16="http://schemas.microsoft.com/office/drawing/2014/main" id="{00000000-0008-0000-0600-000034010000}"/>
            </a:ext>
          </a:extLst>
        </xdr:cNvPr>
        <xdr:cNvSpPr/>
      </xdr:nvSpPr>
      <xdr:spPr>
        <a:xfrm>
          <a:off x="9588500" y="51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82952</xdr:rowOff>
    </xdr:from>
    <xdr:ext cx="599010" cy="259045"/>
    <xdr:sp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488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103160</xdr:rowOff>
    </xdr:from>
    <xdr:to>
      <xdr:col>46</xdr:col>
      <xdr:colOff>38100</xdr:colOff>
      <xdr:row>37</xdr:row>
      <xdr:rowOff>33310</xdr:rowOff>
    </xdr:to>
    <xdr:sp textlink="">
      <xdr:nvSpPr>
        <xdr:cNvPr id="310" name="楕円 309">
          <a:extLst>
            <a:ext uri="{FF2B5EF4-FFF2-40B4-BE49-F238E27FC236}">
              <a16:creationId xmlns:a16="http://schemas.microsoft.com/office/drawing/2014/main" id="{00000000-0008-0000-0600-000036010000}"/>
            </a:ext>
          </a:extLst>
        </xdr:cNvPr>
        <xdr:cNvSpPr/>
      </xdr:nvSpPr>
      <xdr:spPr>
        <a:xfrm>
          <a:off x="8699500" y="62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24437</xdr:rowOff>
    </xdr:from>
    <xdr:ext cx="534377" cy="259045"/>
    <xdr:sp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3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143916</xdr:rowOff>
    </xdr:from>
    <xdr:to>
      <xdr:col>41</xdr:col>
      <xdr:colOff>101600</xdr:colOff>
      <xdr:row>37</xdr:row>
      <xdr:rowOff>74066</xdr:rowOff>
    </xdr:to>
    <xdr:sp textlink="">
      <xdr:nvSpPr>
        <xdr:cNvPr id="312" name="楕円 311">
          <a:extLst>
            <a:ext uri="{FF2B5EF4-FFF2-40B4-BE49-F238E27FC236}">
              <a16:creationId xmlns:a16="http://schemas.microsoft.com/office/drawing/2014/main" id="{00000000-0008-0000-0600-000038010000}"/>
            </a:ext>
          </a:extLst>
        </xdr:cNvPr>
        <xdr:cNvSpPr/>
      </xdr:nvSpPr>
      <xdr:spPr>
        <a:xfrm>
          <a:off x="7810500" y="63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65193</xdr:rowOff>
    </xdr:from>
    <xdr:ext cx="534377" cy="259045"/>
    <xdr:sp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36583</xdr:rowOff>
    </xdr:from>
    <xdr:to>
      <xdr:col>36</xdr:col>
      <xdr:colOff>165100</xdr:colOff>
      <xdr:row>36</xdr:row>
      <xdr:rowOff>138183</xdr:rowOff>
    </xdr:to>
    <xdr:sp textlink="">
      <xdr:nvSpPr>
        <xdr:cNvPr id="314" name="楕円 313">
          <a:extLst>
            <a:ext uri="{FF2B5EF4-FFF2-40B4-BE49-F238E27FC236}">
              <a16:creationId xmlns:a16="http://schemas.microsoft.com/office/drawing/2014/main" id="{00000000-0008-0000-0600-00003A010000}"/>
            </a:ext>
          </a:extLst>
        </xdr:cNvPr>
        <xdr:cNvSpPr/>
      </xdr:nvSpPr>
      <xdr:spPr>
        <a:xfrm>
          <a:off x="6921500" y="62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154710</xdr:rowOff>
    </xdr:from>
    <xdr:ext cx="534377" cy="259045"/>
    <xdr:sp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598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5717</xdr:rowOff>
    </xdr:from>
    <xdr:to>
      <xdr:col>55</xdr:col>
      <xdr:colOff>0</xdr:colOff>
      <xdr:row>57</xdr:row>
      <xdr:rowOff>8606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78367"/>
          <a:ext cx="8382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8606</xdr:rowOff>
    </xdr:from>
    <xdr:to>
      <xdr:col>50</xdr:col>
      <xdr:colOff>114300</xdr:colOff>
      <xdr:row>57</xdr:row>
      <xdr:rowOff>77437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81256"/>
          <a:ext cx="8890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92770</xdr:rowOff>
    </xdr:from>
    <xdr:ext cx="534377" cy="259045"/>
    <xdr:sp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8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53122</xdr:rowOff>
    </xdr:from>
    <xdr:to>
      <xdr:col>45</xdr:col>
      <xdr:colOff>177800</xdr:colOff>
      <xdr:row>57</xdr:row>
      <xdr:rowOff>77437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25772"/>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160620</xdr:rowOff>
    </xdr:from>
    <xdr:to>
      <xdr:col>46</xdr:col>
      <xdr:colOff>38100</xdr:colOff>
      <xdr:row>57</xdr:row>
      <xdr:rowOff>90770</xdr:rowOff>
    </xdr:to>
    <xdr:sp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107297</xdr:rowOff>
    </xdr:from>
    <xdr:ext cx="534377" cy="259045"/>
    <xdr:sp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53122</xdr:rowOff>
    </xdr:from>
    <xdr:to>
      <xdr:col>41</xdr:col>
      <xdr:colOff>50800</xdr:colOff>
      <xdr:row>57</xdr:row>
      <xdr:rowOff>55461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25772"/>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17013</xdr:rowOff>
    </xdr:from>
    <xdr:to>
      <xdr:col>41</xdr:col>
      <xdr:colOff>101600</xdr:colOff>
      <xdr:row>57</xdr:row>
      <xdr:rowOff>118613</xdr:rowOff>
    </xdr:to>
    <xdr:sp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109740</xdr:rowOff>
    </xdr:from>
    <xdr:ext cx="534377" cy="259045"/>
    <xdr:sp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143611</xdr:rowOff>
    </xdr:from>
    <xdr:to>
      <xdr:col>36</xdr:col>
      <xdr:colOff>165100</xdr:colOff>
      <xdr:row>57</xdr:row>
      <xdr:rowOff>73761</xdr:rowOff>
    </xdr:to>
    <xdr:sp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90288</xdr:rowOff>
    </xdr:from>
    <xdr:ext cx="534377" cy="259045"/>
    <xdr:sp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126367</xdr:rowOff>
    </xdr:from>
    <xdr:to>
      <xdr:col>55</xdr:col>
      <xdr:colOff>50800</xdr:colOff>
      <xdr:row>57</xdr:row>
      <xdr:rowOff>56517</xdr:rowOff>
    </xdr:to>
    <xdr:sp textlink="">
      <xdr:nvSpPr>
        <xdr:cNvPr id="363" name="楕円 362">
          <a:extLst>
            <a:ext uri="{FF2B5EF4-FFF2-40B4-BE49-F238E27FC236}">
              <a16:creationId xmlns:a16="http://schemas.microsoft.com/office/drawing/2014/main" id="{00000000-0008-0000-0600-00006B010000}"/>
            </a:ext>
          </a:extLst>
        </xdr:cNvPr>
        <xdr:cNvSpPr/>
      </xdr:nvSpPr>
      <xdr:spPr>
        <a:xfrm>
          <a:off x="10426700" y="972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149244</xdr:rowOff>
    </xdr:from>
    <xdr:ext cx="534377" cy="259045"/>
    <xdr:sp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129256</xdr:rowOff>
    </xdr:from>
    <xdr:to>
      <xdr:col>50</xdr:col>
      <xdr:colOff>165100</xdr:colOff>
      <xdr:row>57</xdr:row>
      <xdr:rowOff>59406</xdr:rowOff>
    </xdr:to>
    <xdr:sp textlink="">
      <xdr:nvSpPr>
        <xdr:cNvPr id="365" name="楕円 364">
          <a:extLst>
            <a:ext uri="{FF2B5EF4-FFF2-40B4-BE49-F238E27FC236}">
              <a16:creationId xmlns:a16="http://schemas.microsoft.com/office/drawing/2014/main" id="{00000000-0008-0000-0600-00006D010000}"/>
            </a:ext>
          </a:extLst>
        </xdr:cNvPr>
        <xdr:cNvSpPr/>
      </xdr:nvSpPr>
      <xdr:spPr>
        <a:xfrm>
          <a:off x="9588500" y="97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75933</xdr:rowOff>
    </xdr:from>
    <xdr:ext cx="534377" cy="259045"/>
    <xdr:sp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5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26637</xdr:rowOff>
    </xdr:from>
    <xdr:to>
      <xdr:col>46</xdr:col>
      <xdr:colOff>38100</xdr:colOff>
      <xdr:row>57</xdr:row>
      <xdr:rowOff>128237</xdr:rowOff>
    </xdr:to>
    <xdr:sp textlink="">
      <xdr:nvSpPr>
        <xdr:cNvPr id="367" name="楕円 366">
          <a:extLst>
            <a:ext uri="{FF2B5EF4-FFF2-40B4-BE49-F238E27FC236}">
              <a16:creationId xmlns:a16="http://schemas.microsoft.com/office/drawing/2014/main" id="{00000000-0008-0000-0600-00006F010000}"/>
            </a:ext>
          </a:extLst>
        </xdr:cNvPr>
        <xdr:cNvSpPr/>
      </xdr:nvSpPr>
      <xdr:spPr>
        <a:xfrm>
          <a:off x="8699500" y="97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119364</xdr:rowOff>
    </xdr:from>
    <xdr:ext cx="534377" cy="259045"/>
    <xdr:sp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9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2322</xdr:rowOff>
    </xdr:from>
    <xdr:to>
      <xdr:col>41</xdr:col>
      <xdr:colOff>101600</xdr:colOff>
      <xdr:row>57</xdr:row>
      <xdr:rowOff>103922</xdr:rowOff>
    </xdr:to>
    <xdr:sp textlink="">
      <xdr:nvSpPr>
        <xdr:cNvPr id="369" name="楕円 368">
          <a:extLst>
            <a:ext uri="{FF2B5EF4-FFF2-40B4-BE49-F238E27FC236}">
              <a16:creationId xmlns:a16="http://schemas.microsoft.com/office/drawing/2014/main" id="{00000000-0008-0000-0600-000071010000}"/>
            </a:ext>
          </a:extLst>
        </xdr:cNvPr>
        <xdr:cNvSpPr/>
      </xdr:nvSpPr>
      <xdr:spPr>
        <a:xfrm>
          <a:off x="7810500" y="97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120449</xdr:rowOff>
    </xdr:from>
    <xdr:ext cx="534377" cy="259045"/>
    <xdr:sp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55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4661</xdr:rowOff>
    </xdr:from>
    <xdr:to>
      <xdr:col>36</xdr:col>
      <xdr:colOff>165100</xdr:colOff>
      <xdr:row>57</xdr:row>
      <xdr:rowOff>106261</xdr:rowOff>
    </xdr:to>
    <xdr:sp textlink="">
      <xdr:nvSpPr>
        <xdr:cNvPr id="371" name="楕円 370">
          <a:extLst>
            <a:ext uri="{FF2B5EF4-FFF2-40B4-BE49-F238E27FC236}">
              <a16:creationId xmlns:a16="http://schemas.microsoft.com/office/drawing/2014/main" id="{00000000-0008-0000-0600-000073010000}"/>
            </a:ext>
          </a:extLst>
        </xdr:cNvPr>
        <xdr:cNvSpPr/>
      </xdr:nvSpPr>
      <xdr:spPr>
        <a:xfrm>
          <a:off x="6921500" y="97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97388</xdr:rowOff>
    </xdr:from>
    <xdr:ext cx="534377" cy="259045"/>
    <xdr:sp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83668</xdr:rowOff>
    </xdr:from>
    <xdr:to>
      <xdr:col>55</xdr:col>
      <xdr:colOff>0</xdr:colOff>
      <xdr:row>78</xdr:row>
      <xdr:rowOff>6883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285318"/>
          <a:ext cx="838200" cy="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83668</xdr:rowOff>
    </xdr:from>
    <xdr:to>
      <xdr:col>50</xdr:col>
      <xdr:colOff>114300</xdr:colOff>
      <xdr:row>77</xdr:row>
      <xdr:rowOff>131699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285318"/>
          <a:ext cx="889000" cy="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81500</xdr:rowOff>
    </xdr:from>
    <xdr:ext cx="534377" cy="259045"/>
    <xdr:sp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131699</xdr:rowOff>
    </xdr:from>
    <xdr:to>
      <xdr:col>45</xdr:col>
      <xdr:colOff>177800</xdr:colOff>
      <xdr:row>78</xdr:row>
      <xdr:rowOff>7835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333349"/>
          <a:ext cx="8890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163615</xdr:rowOff>
    </xdr:from>
    <xdr:to>
      <xdr:col>46</xdr:col>
      <xdr:colOff>38100</xdr:colOff>
      <xdr:row>78</xdr:row>
      <xdr:rowOff>93765</xdr:rowOff>
    </xdr:to>
    <xdr:sp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84892</xdr:rowOff>
    </xdr:from>
    <xdr:ext cx="534377" cy="259045"/>
    <xdr:sp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163855</xdr:rowOff>
    </xdr:from>
    <xdr:to>
      <xdr:col>41</xdr:col>
      <xdr:colOff>50800</xdr:colOff>
      <xdr:row>78</xdr:row>
      <xdr:rowOff>7835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365505"/>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10719</xdr:rowOff>
    </xdr:from>
    <xdr:to>
      <xdr:col>41</xdr:col>
      <xdr:colOff>101600</xdr:colOff>
      <xdr:row>78</xdr:row>
      <xdr:rowOff>112319</xdr:rowOff>
    </xdr:to>
    <xdr:sp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103446</xdr:rowOff>
    </xdr:from>
    <xdr:ext cx="534377" cy="259045"/>
    <xdr:sp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xdr:rowOff>
    </xdr:from>
    <xdr:to>
      <xdr:col>36</xdr:col>
      <xdr:colOff>165100</xdr:colOff>
      <xdr:row>78</xdr:row>
      <xdr:rowOff>102349</xdr:rowOff>
    </xdr:to>
    <xdr:sp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93476</xdr:rowOff>
    </xdr:from>
    <xdr:ext cx="534377" cy="259045"/>
    <xdr:sp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127533</xdr:rowOff>
    </xdr:from>
    <xdr:to>
      <xdr:col>55</xdr:col>
      <xdr:colOff>50800</xdr:colOff>
      <xdr:row>78</xdr:row>
      <xdr:rowOff>57683</xdr:rowOff>
    </xdr:to>
    <xdr:sp textlink="">
      <xdr:nvSpPr>
        <xdr:cNvPr id="420" name="楕円 419">
          <a:extLst>
            <a:ext uri="{FF2B5EF4-FFF2-40B4-BE49-F238E27FC236}">
              <a16:creationId xmlns:a16="http://schemas.microsoft.com/office/drawing/2014/main" id="{00000000-0008-0000-0600-0000A4010000}"/>
            </a:ext>
          </a:extLst>
        </xdr:cNvPr>
        <xdr:cNvSpPr/>
      </xdr:nvSpPr>
      <xdr:spPr>
        <a:xfrm>
          <a:off x="10426700" y="133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150410</xdr:rowOff>
    </xdr:from>
    <xdr:ext cx="534377" cy="259045"/>
    <xdr:sp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32868</xdr:rowOff>
    </xdr:from>
    <xdr:to>
      <xdr:col>50</xdr:col>
      <xdr:colOff>165100</xdr:colOff>
      <xdr:row>77</xdr:row>
      <xdr:rowOff>134468</xdr:rowOff>
    </xdr:to>
    <xdr:sp textlink="">
      <xdr:nvSpPr>
        <xdr:cNvPr id="422" name="楕円 421">
          <a:extLst>
            <a:ext uri="{FF2B5EF4-FFF2-40B4-BE49-F238E27FC236}">
              <a16:creationId xmlns:a16="http://schemas.microsoft.com/office/drawing/2014/main" id="{00000000-0008-0000-0600-0000A6010000}"/>
            </a:ext>
          </a:extLst>
        </xdr:cNvPr>
        <xdr:cNvSpPr/>
      </xdr:nvSpPr>
      <xdr:spPr>
        <a:xfrm>
          <a:off x="9588500" y="132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150995</xdr:rowOff>
    </xdr:from>
    <xdr:ext cx="534377" cy="259045"/>
    <xdr:sp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0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80899</xdr:rowOff>
    </xdr:from>
    <xdr:to>
      <xdr:col>46</xdr:col>
      <xdr:colOff>38100</xdr:colOff>
      <xdr:row>78</xdr:row>
      <xdr:rowOff>11049</xdr:rowOff>
    </xdr:to>
    <xdr:sp textlink="">
      <xdr:nvSpPr>
        <xdr:cNvPr id="424" name="楕円 423">
          <a:extLst>
            <a:ext uri="{FF2B5EF4-FFF2-40B4-BE49-F238E27FC236}">
              <a16:creationId xmlns:a16="http://schemas.microsoft.com/office/drawing/2014/main" id="{00000000-0008-0000-0600-0000A8010000}"/>
            </a:ext>
          </a:extLst>
        </xdr:cNvPr>
        <xdr:cNvSpPr/>
      </xdr:nvSpPr>
      <xdr:spPr>
        <a:xfrm>
          <a:off x="8699500" y="132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27576</xdr:rowOff>
    </xdr:from>
    <xdr:ext cx="534377" cy="259045"/>
    <xdr:sp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0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128485</xdr:rowOff>
    </xdr:from>
    <xdr:to>
      <xdr:col>41</xdr:col>
      <xdr:colOff>101600</xdr:colOff>
      <xdr:row>78</xdr:row>
      <xdr:rowOff>58635</xdr:rowOff>
    </xdr:to>
    <xdr:sp textlink="">
      <xdr:nvSpPr>
        <xdr:cNvPr id="426" name="楕円 425">
          <a:extLst>
            <a:ext uri="{FF2B5EF4-FFF2-40B4-BE49-F238E27FC236}">
              <a16:creationId xmlns:a16="http://schemas.microsoft.com/office/drawing/2014/main" id="{00000000-0008-0000-0600-0000AA010000}"/>
            </a:ext>
          </a:extLst>
        </xdr:cNvPr>
        <xdr:cNvSpPr/>
      </xdr:nvSpPr>
      <xdr:spPr>
        <a:xfrm>
          <a:off x="7810500" y="133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75162</xdr:rowOff>
    </xdr:from>
    <xdr:ext cx="534377" cy="259045"/>
    <xdr:sp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113055</xdr:rowOff>
    </xdr:from>
    <xdr:to>
      <xdr:col>36</xdr:col>
      <xdr:colOff>165100</xdr:colOff>
      <xdr:row>78</xdr:row>
      <xdr:rowOff>43205</xdr:rowOff>
    </xdr:to>
    <xdr:sp textlink="">
      <xdr:nvSpPr>
        <xdr:cNvPr id="428" name="楕円 427">
          <a:extLst>
            <a:ext uri="{FF2B5EF4-FFF2-40B4-BE49-F238E27FC236}">
              <a16:creationId xmlns:a16="http://schemas.microsoft.com/office/drawing/2014/main" id="{00000000-0008-0000-0600-0000AC010000}"/>
            </a:ext>
          </a:extLst>
        </xdr:cNvPr>
        <xdr:cNvSpPr/>
      </xdr:nvSpPr>
      <xdr:spPr>
        <a:xfrm>
          <a:off x="6921500" y="133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59732</xdr:rowOff>
    </xdr:from>
    <xdr:ext cx="534377" cy="259045"/>
    <xdr:sp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0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108130</xdr:rowOff>
    </xdr:from>
    <xdr:to>
      <xdr:col>55</xdr:col>
      <xdr:colOff>0</xdr:colOff>
      <xdr:row>95</xdr:row>
      <xdr:rowOff>124200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395880"/>
          <a:ext cx="8382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124200</xdr:rowOff>
    </xdr:from>
    <xdr:to>
      <xdr:col>50</xdr:col>
      <xdr:colOff>114300</xdr:colOff>
      <xdr:row>97</xdr:row>
      <xdr:rowOff>50797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411950"/>
          <a:ext cx="889000" cy="26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21127</xdr:rowOff>
    </xdr:from>
    <xdr:ext cx="534377" cy="259045"/>
    <xdr:sp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9238</xdr:rowOff>
    </xdr:from>
    <xdr:to>
      <xdr:col>45</xdr:col>
      <xdr:colOff>177800</xdr:colOff>
      <xdr:row>97</xdr:row>
      <xdr:rowOff>50797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39888"/>
          <a:ext cx="889000" cy="4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60736</xdr:rowOff>
    </xdr:from>
    <xdr:to>
      <xdr:col>46</xdr:col>
      <xdr:colOff>38100</xdr:colOff>
      <xdr:row>95</xdr:row>
      <xdr:rowOff>162336</xdr:rowOff>
    </xdr:to>
    <xdr:sp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34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7413</xdr:rowOff>
    </xdr:from>
    <xdr:ext cx="534377" cy="259045"/>
    <xdr:sp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1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95374</xdr:rowOff>
    </xdr:from>
    <xdr:to>
      <xdr:col>41</xdr:col>
      <xdr:colOff>50800</xdr:colOff>
      <xdr:row>97</xdr:row>
      <xdr:rowOff>9238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554574"/>
          <a:ext cx="8890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105474</xdr:rowOff>
    </xdr:from>
    <xdr:to>
      <xdr:col>41</xdr:col>
      <xdr:colOff>101600</xdr:colOff>
      <xdr:row>96</xdr:row>
      <xdr:rowOff>35624</xdr:rowOff>
    </xdr:to>
    <xdr:sp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9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52151</xdr:rowOff>
    </xdr:from>
    <xdr:ext cx="534377" cy="259045"/>
    <xdr:sp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6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17531</xdr:rowOff>
    </xdr:from>
    <xdr:to>
      <xdr:col>36</xdr:col>
      <xdr:colOff>165100</xdr:colOff>
      <xdr:row>95</xdr:row>
      <xdr:rowOff>119131</xdr:rowOff>
    </xdr:to>
    <xdr:sp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3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135658</xdr:rowOff>
    </xdr:from>
    <xdr:ext cx="534377" cy="259045"/>
    <xdr:sp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0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57330</xdr:rowOff>
    </xdr:from>
    <xdr:to>
      <xdr:col>55</xdr:col>
      <xdr:colOff>50800</xdr:colOff>
      <xdr:row>95</xdr:row>
      <xdr:rowOff>158930</xdr:rowOff>
    </xdr:to>
    <xdr:sp textlink="">
      <xdr:nvSpPr>
        <xdr:cNvPr id="475" name="楕円 474">
          <a:extLst>
            <a:ext uri="{FF2B5EF4-FFF2-40B4-BE49-F238E27FC236}">
              <a16:creationId xmlns:a16="http://schemas.microsoft.com/office/drawing/2014/main" id="{00000000-0008-0000-0600-0000DB010000}"/>
            </a:ext>
          </a:extLst>
        </xdr:cNvPr>
        <xdr:cNvSpPr/>
      </xdr:nvSpPr>
      <xdr:spPr>
        <a:xfrm>
          <a:off x="10426700" y="163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80207</xdr:rowOff>
    </xdr:from>
    <xdr:ext cx="534377" cy="259045"/>
    <xdr:sp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1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73400</xdr:rowOff>
    </xdr:from>
    <xdr:to>
      <xdr:col>50</xdr:col>
      <xdr:colOff>165100</xdr:colOff>
      <xdr:row>96</xdr:row>
      <xdr:rowOff>3550</xdr:rowOff>
    </xdr:to>
    <xdr:sp textlink="">
      <xdr:nvSpPr>
        <xdr:cNvPr id="477" name="楕円 476">
          <a:extLst>
            <a:ext uri="{FF2B5EF4-FFF2-40B4-BE49-F238E27FC236}">
              <a16:creationId xmlns:a16="http://schemas.microsoft.com/office/drawing/2014/main" id="{00000000-0008-0000-0600-0000DD010000}"/>
            </a:ext>
          </a:extLst>
        </xdr:cNvPr>
        <xdr:cNvSpPr/>
      </xdr:nvSpPr>
      <xdr:spPr>
        <a:xfrm>
          <a:off x="9588500" y="163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20077</xdr:rowOff>
    </xdr:from>
    <xdr:ext cx="534377" cy="259045"/>
    <xdr:sp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1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171447</xdr:rowOff>
    </xdr:from>
    <xdr:to>
      <xdr:col>46</xdr:col>
      <xdr:colOff>38100</xdr:colOff>
      <xdr:row>97</xdr:row>
      <xdr:rowOff>101597</xdr:rowOff>
    </xdr:to>
    <xdr:sp textlink="">
      <xdr:nvSpPr>
        <xdr:cNvPr id="479" name="楕円 478">
          <a:extLst>
            <a:ext uri="{FF2B5EF4-FFF2-40B4-BE49-F238E27FC236}">
              <a16:creationId xmlns:a16="http://schemas.microsoft.com/office/drawing/2014/main" id="{00000000-0008-0000-0600-0000DF010000}"/>
            </a:ext>
          </a:extLst>
        </xdr:cNvPr>
        <xdr:cNvSpPr/>
      </xdr:nvSpPr>
      <xdr:spPr>
        <a:xfrm>
          <a:off x="8699500" y="166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92724</xdr:rowOff>
    </xdr:from>
    <xdr:ext cx="534377" cy="259045"/>
    <xdr:sp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129888</xdr:rowOff>
    </xdr:from>
    <xdr:to>
      <xdr:col>41</xdr:col>
      <xdr:colOff>101600</xdr:colOff>
      <xdr:row>97</xdr:row>
      <xdr:rowOff>60038</xdr:rowOff>
    </xdr:to>
    <xdr:sp textlink="">
      <xdr:nvSpPr>
        <xdr:cNvPr id="481" name="楕円 480">
          <a:extLst>
            <a:ext uri="{FF2B5EF4-FFF2-40B4-BE49-F238E27FC236}">
              <a16:creationId xmlns:a16="http://schemas.microsoft.com/office/drawing/2014/main" id="{00000000-0008-0000-0600-0000E1010000}"/>
            </a:ext>
          </a:extLst>
        </xdr:cNvPr>
        <xdr:cNvSpPr/>
      </xdr:nvSpPr>
      <xdr:spPr>
        <a:xfrm>
          <a:off x="7810500" y="165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51165</xdr:rowOff>
    </xdr:from>
    <xdr:ext cx="534377" cy="259045"/>
    <xdr:sp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44574</xdr:rowOff>
    </xdr:from>
    <xdr:to>
      <xdr:col>36</xdr:col>
      <xdr:colOff>165100</xdr:colOff>
      <xdr:row>96</xdr:row>
      <xdr:rowOff>146174</xdr:rowOff>
    </xdr:to>
    <xdr:sp textlink="">
      <xdr:nvSpPr>
        <xdr:cNvPr id="483" name="楕円 482">
          <a:extLst>
            <a:ext uri="{FF2B5EF4-FFF2-40B4-BE49-F238E27FC236}">
              <a16:creationId xmlns:a16="http://schemas.microsoft.com/office/drawing/2014/main" id="{00000000-0008-0000-0600-0000E3010000}"/>
            </a:ext>
          </a:extLst>
        </xdr:cNvPr>
        <xdr:cNvSpPr/>
      </xdr:nvSpPr>
      <xdr:spPr>
        <a:xfrm>
          <a:off x="6921500" y="165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137301</xdr:rowOff>
    </xdr:from>
    <xdr:ext cx="534377" cy="259045"/>
    <xdr:sp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59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21590</xdr:rowOff>
    </xdr:from>
    <xdr:to>
      <xdr:col>85</xdr:col>
      <xdr:colOff>127000</xdr:colOff>
      <xdr:row>39</xdr:row>
      <xdr:rowOff>24384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08140"/>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86868</xdr:rowOff>
    </xdr:from>
    <xdr:to>
      <xdr:col>81</xdr:col>
      <xdr:colOff>50800</xdr:colOff>
      <xdr:row>39</xdr:row>
      <xdr:rowOff>21590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6019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86868</xdr:rowOff>
    </xdr:from>
    <xdr:to>
      <xdr:col>76</xdr:col>
      <xdr:colOff>114300</xdr:colOff>
      <xdr:row>39</xdr:row>
      <xdr:rowOff>20066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601968"/>
          <a:ext cx="8890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1270</xdr:rowOff>
    </xdr:from>
    <xdr:to>
      <xdr:col>76</xdr:col>
      <xdr:colOff>165100</xdr:colOff>
      <xdr:row>38</xdr:row>
      <xdr:rowOff>102870</xdr:rowOff>
    </xdr:to>
    <xdr:sp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119397</xdr:rowOff>
    </xdr:from>
    <xdr:ext cx="469744" cy="259045"/>
    <xdr:sp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16002</xdr:rowOff>
    </xdr:from>
    <xdr:to>
      <xdr:col>71</xdr:col>
      <xdr:colOff>177800</xdr:colOff>
      <xdr:row>39</xdr:row>
      <xdr:rowOff>20066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02552"/>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126111</xdr:rowOff>
    </xdr:from>
    <xdr:to>
      <xdr:col>72</xdr:col>
      <xdr:colOff>38100</xdr:colOff>
      <xdr:row>38</xdr:row>
      <xdr:rowOff>56261</xdr:rowOff>
    </xdr:to>
    <xdr:sp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72788</xdr:rowOff>
    </xdr:from>
    <xdr:ext cx="469744" cy="259045"/>
    <xdr:sp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87630</xdr:rowOff>
    </xdr:from>
    <xdr:to>
      <xdr:col>67</xdr:col>
      <xdr:colOff>101600</xdr:colOff>
      <xdr:row>39</xdr:row>
      <xdr:rowOff>17780</xdr:rowOff>
    </xdr:to>
    <xdr:sp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34307</xdr:rowOff>
    </xdr:from>
    <xdr:ext cx="378565" cy="259045"/>
    <xdr:sp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145034</xdr:rowOff>
    </xdr:from>
    <xdr:to>
      <xdr:col>85</xdr:col>
      <xdr:colOff>177800</xdr:colOff>
      <xdr:row>39</xdr:row>
      <xdr:rowOff>75184</xdr:rowOff>
    </xdr:to>
    <xdr:sp textlink="">
      <xdr:nvSpPr>
        <xdr:cNvPr id="532" name="楕円 531">
          <a:extLst>
            <a:ext uri="{FF2B5EF4-FFF2-40B4-BE49-F238E27FC236}">
              <a16:creationId xmlns:a16="http://schemas.microsoft.com/office/drawing/2014/main" id="{00000000-0008-0000-0600-000014020000}"/>
            </a:ext>
          </a:extLst>
        </xdr:cNvPr>
        <xdr:cNvSpPr/>
      </xdr:nvSpPr>
      <xdr:spPr>
        <a:xfrm>
          <a:off x="16268700" y="66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59961</xdr:rowOff>
    </xdr:from>
    <xdr:ext cx="378565" cy="259045"/>
    <xdr:sp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75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142240</xdr:rowOff>
    </xdr:from>
    <xdr:to>
      <xdr:col>81</xdr:col>
      <xdr:colOff>101600</xdr:colOff>
      <xdr:row>39</xdr:row>
      <xdr:rowOff>72390</xdr:rowOff>
    </xdr:to>
    <xdr:sp textlink="">
      <xdr:nvSpPr>
        <xdr:cNvPr id="534" name="楕円 533">
          <a:extLst>
            <a:ext uri="{FF2B5EF4-FFF2-40B4-BE49-F238E27FC236}">
              <a16:creationId xmlns:a16="http://schemas.microsoft.com/office/drawing/2014/main" id="{00000000-0008-0000-0600-000016020000}"/>
            </a:ext>
          </a:extLst>
        </xdr:cNvPr>
        <xdr:cNvSpPr/>
      </xdr:nvSpPr>
      <xdr:spPr>
        <a:xfrm>
          <a:off x="15430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63517</xdr:rowOff>
    </xdr:from>
    <xdr:ext cx="378565" cy="259045"/>
    <xdr:sp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36068</xdr:rowOff>
    </xdr:from>
    <xdr:to>
      <xdr:col>76</xdr:col>
      <xdr:colOff>165100</xdr:colOff>
      <xdr:row>38</xdr:row>
      <xdr:rowOff>137668</xdr:rowOff>
    </xdr:to>
    <xdr:sp textlink="">
      <xdr:nvSpPr>
        <xdr:cNvPr id="536" name="楕円 535">
          <a:extLst>
            <a:ext uri="{FF2B5EF4-FFF2-40B4-BE49-F238E27FC236}">
              <a16:creationId xmlns:a16="http://schemas.microsoft.com/office/drawing/2014/main" id="{00000000-0008-0000-0600-000018020000}"/>
            </a:ext>
          </a:extLst>
        </xdr:cNvPr>
        <xdr:cNvSpPr/>
      </xdr:nvSpPr>
      <xdr:spPr>
        <a:xfrm>
          <a:off x="14541500" y="65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128795</xdr:rowOff>
    </xdr:from>
    <xdr:ext cx="469744" cy="259045"/>
    <xdr:sp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64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140716</xdr:rowOff>
    </xdr:from>
    <xdr:to>
      <xdr:col>72</xdr:col>
      <xdr:colOff>38100</xdr:colOff>
      <xdr:row>39</xdr:row>
      <xdr:rowOff>70866</xdr:rowOff>
    </xdr:to>
    <xdr:sp textlink="">
      <xdr:nvSpPr>
        <xdr:cNvPr id="538" name="楕円 537">
          <a:extLst>
            <a:ext uri="{FF2B5EF4-FFF2-40B4-BE49-F238E27FC236}">
              <a16:creationId xmlns:a16="http://schemas.microsoft.com/office/drawing/2014/main" id="{00000000-0008-0000-0600-00001A020000}"/>
            </a:ext>
          </a:extLst>
        </xdr:cNvPr>
        <xdr:cNvSpPr/>
      </xdr:nvSpPr>
      <xdr:spPr>
        <a:xfrm>
          <a:off x="13652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61993</xdr:rowOff>
    </xdr:from>
    <xdr:ext cx="378565" cy="259045"/>
    <xdr:sp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4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136652</xdr:rowOff>
    </xdr:from>
    <xdr:to>
      <xdr:col>67</xdr:col>
      <xdr:colOff>101600</xdr:colOff>
      <xdr:row>39</xdr:row>
      <xdr:rowOff>66802</xdr:rowOff>
    </xdr:to>
    <xdr:sp textlink="">
      <xdr:nvSpPr>
        <xdr:cNvPr id="540" name="楕円 539">
          <a:extLst>
            <a:ext uri="{FF2B5EF4-FFF2-40B4-BE49-F238E27FC236}">
              <a16:creationId xmlns:a16="http://schemas.microsoft.com/office/drawing/2014/main" id="{00000000-0008-0000-0600-00001C020000}"/>
            </a:ext>
          </a:extLst>
        </xdr:cNvPr>
        <xdr:cNvSpPr/>
      </xdr:nvSpPr>
      <xdr:spPr>
        <a:xfrm>
          <a:off x="12763500" y="66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57929</xdr:rowOff>
    </xdr:from>
    <xdr:ext cx="378565" cy="259045"/>
    <xdr:sp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44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81198</xdr:rowOff>
    </xdr:from>
    <xdr:to>
      <xdr:col>85</xdr:col>
      <xdr:colOff>127000</xdr:colOff>
      <xdr:row>77</xdr:row>
      <xdr:rowOff>88151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282848"/>
          <a:ext cx="8382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48888</xdr:rowOff>
    </xdr:from>
    <xdr:to>
      <xdr:col>81</xdr:col>
      <xdr:colOff>50800</xdr:colOff>
      <xdr:row>77</xdr:row>
      <xdr:rowOff>81198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250538"/>
          <a:ext cx="8890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24695</xdr:rowOff>
    </xdr:from>
    <xdr:to>
      <xdr:col>76</xdr:col>
      <xdr:colOff>114300</xdr:colOff>
      <xdr:row>77</xdr:row>
      <xdr:rowOff>48888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226345"/>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5804</xdr:rowOff>
    </xdr:from>
    <xdr:to>
      <xdr:col>76</xdr:col>
      <xdr:colOff>165100</xdr:colOff>
      <xdr:row>75</xdr:row>
      <xdr:rowOff>107404</xdr:rowOff>
    </xdr:to>
    <xdr:sp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8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123931</xdr:rowOff>
    </xdr:from>
    <xdr:ext cx="534377" cy="259045"/>
    <xdr:sp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6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148006</xdr:rowOff>
    </xdr:from>
    <xdr:to>
      <xdr:col>71</xdr:col>
      <xdr:colOff>177800</xdr:colOff>
      <xdr:row>77</xdr:row>
      <xdr:rowOff>24695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178206"/>
          <a:ext cx="88900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14091</xdr:rowOff>
    </xdr:from>
    <xdr:to>
      <xdr:col>72</xdr:col>
      <xdr:colOff>38100</xdr:colOff>
      <xdr:row>75</xdr:row>
      <xdr:rowOff>115691</xdr:rowOff>
    </xdr:to>
    <xdr:sp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87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132218</xdr:rowOff>
    </xdr:from>
    <xdr:ext cx="534377" cy="259045"/>
    <xdr:sp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64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160318</xdr:rowOff>
    </xdr:from>
    <xdr:to>
      <xdr:col>67</xdr:col>
      <xdr:colOff>101600</xdr:colOff>
      <xdr:row>75</xdr:row>
      <xdr:rowOff>90468</xdr:rowOff>
    </xdr:to>
    <xdr:sp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8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106995</xdr:rowOff>
    </xdr:from>
    <xdr:ext cx="534377" cy="259045"/>
    <xdr:sp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6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37351</xdr:rowOff>
    </xdr:from>
    <xdr:to>
      <xdr:col>85</xdr:col>
      <xdr:colOff>177800</xdr:colOff>
      <xdr:row>77</xdr:row>
      <xdr:rowOff>138951</xdr:rowOff>
    </xdr:to>
    <xdr:sp textlink="">
      <xdr:nvSpPr>
        <xdr:cNvPr id="638" name="楕円 637">
          <a:extLst>
            <a:ext uri="{FF2B5EF4-FFF2-40B4-BE49-F238E27FC236}">
              <a16:creationId xmlns:a16="http://schemas.microsoft.com/office/drawing/2014/main" id="{00000000-0008-0000-0600-00007E020000}"/>
            </a:ext>
          </a:extLst>
        </xdr:cNvPr>
        <xdr:cNvSpPr/>
      </xdr:nvSpPr>
      <xdr:spPr>
        <a:xfrm>
          <a:off x="16268700" y="132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123728</xdr:rowOff>
    </xdr:from>
    <xdr:ext cx="534377" cy="259045"/>
    <xdr:sp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15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30398</xdr:rowOff>
    </xdr:from>
    <xdr:to>
      <xdr:col>81</xdr:col>
      <xdr:colOff>101600</xdr:colOff>
      <xdr:row>77</xdr:row>
      <xdr:rowOff>131998</xdr:rowOff>
    </xdr:to>
    <xdr:sp textlink="">
      <xdr:nvSpPr>
        <xdr:cNvPr id="640" name="楕円 639">
          <a:extLst>
            <a:ext uri="{FF2B5EF4-FFF2-40B4-BE49-F238E27FC236}">
              <a16:creationId xmlns:a16="http://schemas.microsoft.com/office/drawing/2014/main" id="{00000000-0008-0000-0600-000080020000}"/>
            </a:ext>
          </a:extLst>
        </xdr:cNvPr>
        <xdr:cNvSpPr/>
      </xdr:nvSpPr>
      <xdr:spPr>
        <a:xfrm>
          <a:off x="15430500" y="132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123125</xdr:rowOff>
    </xdr:from>
    <xdr:ext cx="534377" cy="259045"/>
    <xdr:sp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3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169538</xdr:rowOff>
    </xdr:from>
    <xdr:to>
      <xdr:col>76</xdr:col>
      <xdr:colOff>165100</xdr:colOff>
      <xdr:row>77</xdr:row>
      <xdr:rowOff>99688</xdr:rowOff>
    </xdr:to>
    <xdr:sp textlink="">
      <xdr:nvSpPr>
        <xdr:cNvPr id="642" name="楕円 641">
          <a:extLst>
            <a:ext uri="{FF2B5EF4-FFF2-40B4-BE49-F238E27FC236}">
              <a16:creationId xmlns:a16="http://schemas.microsoft.com/office/drawing/2014/main" id="{00000000-0008-0000-0600-000082020000}"/>
            </a:ext>
          </a:extLst>
        </xdr:cNvPr>
        <xdr:cNvSpPr/>
      </xdr:nvSpPr>
      <xdr:spPr>
        <a:xfrm>
          <a:off x="14541500" y="131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90815</xdr:rowOff>
    </xdr:from>
    <xdr:ext cx="534377" cy="259045"/>
    <xdr:sp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145345</xdr:rowOff>
    </xdr:from>
    <xdr:to>
      <xdr:col>72</xdr:col>
      <xdr:colOff>38100</xdr:colOff>
      <xdr:row>77</xdr:row>
      <xdr:rowOff>75495</xdr:rowOff>
    </xdr:to>
    <xdr:sp textlink="">
      <xdr:nvSpPr>
        <xdr:cNvPr id="644" name="楕円 643">
          <a:extLst>
            <a:ext uri="{FF2B5EF4-FFF2-40B4-BE49-F238E27FC236}">
              <a16:creationId xmlns:a16="http://schemas.microsoft.com/office/drawing/2014/main" id="{00000000-0008-0000-0600-000084020000}"/>
            </a:ext>
          </a:extLst>
        </xdr:cNvPr>
        <xdr:cNvSpPr/>
      </xdr:nvSpPr>
      <xdr:spPr>
        <a:xfrm>
          <a:off x="13652500" y="131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66622</xdr:rowOff>
    </xdr:from>
    <xdr:ext cx="534377" cy="259045"/>
    <xdr:sp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2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97206</xdr:rowOff>
    </xdr:from>
    <xdr:to>
      <xdr:col>67</xdr:col>
      <xdr:colOff>101600</xdr:colOff>
      <xdr:row>77</xdr:row>
      <xdr:rowOff>27356</xdr:rowOff>
    </xdr:to>
    <xdr:sp textlink="">
      <xdr:nvSpPr>
        <xdr:cNvPr id="646" name="楕円 645">
          <a:extLst>
            <a:ext uri="{FF2B5EF4-FFF2-40B4-BE49-F238E27FC236}">
              <a16:creationId xmlns:a16="http://schemas.microsoft.com/office/drawing/2014/main" id="{00000000-0008-0000-0600-000086020000}"/>
            </a:ext>
          </a:extLst>
        </xdr:cNvPr>
        <xdr:cNvSpPr/>
      </xdr:nvSpPr>
      <xdr:spPr>
        <a:xfrm>
          <a:off x="12763500" y="131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18483</xdr:rowOff>
    </xdr:from>
    <xdr:ext cx="534377" cy="259045"/>
    <xdr:sp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112954</xdr:rowOff>
    </xdr:from>
    <xdr:to>
      <xdr:col>85</xdr:col>
      <xdr:colOff>127000</xdr:colOff>
      <xdr:row>98</xdr:row>
      <xdr:rowOff>94247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229254"/>
          <a:ext cx="838200" cy="6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112954</xdr:rowOff>
    </xdr:from>
    <xdr:to>
      <xdr:col>81</xdr:col>
      <xdr:colOff>50800</xdr:colOff>
      <xdr:row>99</xdr:row>
      <xdr:rowOff>37542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229254"/>
          <a:ext cx="889000" cy="7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134773</xdr:rowOff>
    </xdr:from>
    <xdr:to>
      <xdr:col>76</xdr:col>
      <xdr:colOff>114300</xdr:colOff>
      <xdr:row>99</xdr:row>
      <xdr:rowOff>37542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65423"/>
          <a:ext cx="889000" cy="2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22047</xdr:rowOff>
    </xdr:from>
    <xdr:to>
      <xdr:col>76</xdr:col>
      <xdr:colOff>165100</xdr:colOff>
      <xdr:row>98</xdr:row>
      <xdr:rowOff>123647</xdr:rowOff>
    </xdr:to>
    <xdr:sp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140174</xdr:rowOff>
    </xdr:from>
    <xdr:ext cx="534377" cy="259045"/>
    <xdr:sp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134773</xdr:rowOff>
    </xdr:from>
    <xdr:to>
      <xdr:col>71</xdr:col>
      <xdr:colOff>177800</xdr:colOff>
      <xdr:row>97</xdr:row>
      <xdr:rowOff>162040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65423"/>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28284</xdr:rowOff>
    </xdr:from>
    <xdr:to>
      <xdr:col>72</xdr:col>
      <xdr:colOff>38100</xdr:colOff>
      <xdr:row>98</xdr:row>
      <xdr:rowOff>129884</xdr:rowOff>
    </xdr:to>
    <xdr:sp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121011</xdr:rowOff>
    </xdr:from>
    <xdr:ext cx="534377" cy="259045"/>
    <xdr:sp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38836</xdr:rowOff>
    </xdr:from>
    <xdr:to>
      <xdr:col>67</xdr:col>
      <xdr:colOff>101600</xdr:colOff>
      <xdr:row>98</xdr:row>
      <xdr:rowOff>140436</xdr:rowOff>
    </xdr:to>
    <xdr:sp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131563</xdr:rowOff>
    </xdr:from>
    <xdr:ext cx="469744" cy="259045"/>
    <xdr:sp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93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43447</xdr:rowOff>
    </xdr:from>
    <xdr:to>
      <xdr:col>85</xdr:col>
      <xdr:colOff>177800</xdr:colOff>
      <xdr:row>98</xdr:row>
      <xdr:rowOff>145047</xdr:rowOff>
    </xdr:to>
    <xdr:sp textlink="">
      <xdr:nvSpPr>
        <xdr:cNvPr id="695" name="楕円 694">
          <a:extLst>
            <a:ext uri="{FF2B5EF4-FFF2-40B4-BE49-F238E27FC236}">
              <a16:creationId xmlns:a16="http://schemas.microsoft.com/office/drawing/2014/main" id="{00000000-0008-0000-0600-0000B7020000}"/>
            </a:ext>
          </a:extLst>
        </xdr:cNvPr>
        <xdr:cNvSpPr/>
      </xdr:nvSpPr>
      <xdr:spPr>
        <a:xfrm>
          <a:off x="16268700" y="168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129824</xdr:rowOff>
    </xdr:from>
    <xdr:ext cx="469744" cy="259045"/>
    <xdr:sp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62154</xdr:rowOff>
    </xdr:from>
    <xdr:to>
      <xdr:col>81</xdr:col>
      <xdr:colOff>101600</xdr:colOff>
      <xdr:row>94</xdr:row>
      <xdr:rowOff>163754</xdr:rowOff>
    </xdr:to>
    <xdr:sp textlink="">
      <xdr:nvSpPr>
        <xdr:cNvPr id="697" name="楕円 696">
          <a:extLst>
            <a:ext uri="{FF2B5EF4-FFF2-40B4-BE49-F238E27FC236}">
              <a16:creationId xmlns:a16="http://schemas.microsoft.com/office/drawing/2014/main" id="{00000000-0008-0000-0600-0000B9020000}"/>
            </a:ext>
          </a:extLst>
        </xdr:cNvPr>
        <xdr:cNvSpPr/>
      </xdr:nvSpPr>
      <xdr:spPr>
        <a:xfrm>
          <a:off x="15430500" y="161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8831</xdr:rowOff>
    </xdr:from>
    <xdr:ext cx="534377" cy="259045"/>
    <xdr:sp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595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158192</xdr:rowOff>
    </xdr:from>
    <xdr:to>
      <xdr:col>76</xdr:col>
      <xdr:colOff>165100</xdr:colOff>
      <xdr:row>99</xdr:row>
      <xdr:rowOff>88342</xdr:rowOff>
    </xdr:to>
    <xdr:sp textlink="">
      <xdr:nvSpPr>
        <xdr:cNvPr id="699" name="楕円 698">
          <a:extLst>
            <a:ext uri="{FF2B5EF4-FFF2-40B4-BE49-F238E27FC236}">
              <a16:creationId xmlns:a16="http://schemas.microsoft.com/office/drawing/2014/main" id="{00000000-0008-0000-0600-0000BB020000}"/>
            </a:ext>
          </a:extLst>
        </xdr:cNvPr>
        <xdr:cNvSpPr/>
      </xdr:nvSpPr>
      <xdr:spPr>
        <a:xfrm>
          <a:off x="14541500" y="169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79469</xdr:rowOff>
    </xdr:from>
    <xdr:ext cx="378565" cy="259045"/>
    <xdr:sp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3017" y="1705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83973</xdr:rowOff>
    </xdr:from>
    <xdr:to>
      <xdr:col>72</xdr:col>
      <xdr:colOff>38100</xdr:colOff>
      <xdr:row>98</xdr:row>
      <xdr:rowOff>14123</xdr:rowOff>
    </xdr:to>
    <xdr:sp textlink="">
      <xdr:nvSpPr>
        <xdr:cNvPr id="701" name="楕円 700">
          <a:extLst>
            <a:ext uri="{FF2B5EF4-FFF2-40B4-BE49-F238E27FC236}">
              <a16:creationId xmlns:a16="http://schemas.microsoft.com/office/drawing/2014/main" id="{00000000-0008-0000-0600-0000BD020000}"/>
            </a:ext>
          </a:extLst>
        </xdr:cNvPr>
        <xdr:cNvSpPr/>
      </xdr:nvSpPr>
      <xdr:spPr>
        <a:xfrm>
          <a:off x="13652500" y="167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30650</xdr:rowOff>
    </xdr:from>
    <xdr:ext cx="534377" cy="259045"/>
    <xdr:sp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4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111240</xdr:rowOff>
    </xdr:from>
    <xdr:to>
      <xdr:col>67</xdr:col>
      <xdr:colOff>101600</xdr:colOff>
      <xdr:row>98</xdr:row>
      <xdr:rowOff>41390</xdr:rowOff>
    </xdr:to>
    <xdr:sp textlink="">
      <xdr:nvSpPr>
        <xdr:cNvPr id="703" name="楕円 702">
          <a:extLst>
            <a:ext uri="{FF2B5EF4-FFF2-40B4-BE49-F238E27FC236}">
              <a16:creationId xmlns:a16="http://schemas.microsoft.com/office/drawing/2014/main" id="{00000000-0008-0000-0600-0000BF020000}"/>
            </a:ext>
          </a:extLst>
        </xdr:cNvPr>
        <xdr:cNvSpPr/>
      </xdr:nvSpPr>
      <xdr:spPr>
        <a:xfrm>
          <a:off x="12763500" y="167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57917</xdr:rowOff>
    </xdr:from>
    <xdr:ext cx="534377" cy="259045"/>
    <xdr:sp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144272</xdr:rowOff>
    </xdr:from>
    <xdr:to>
      <xdr:col>116</xdr:col>
      <xdr:colOff>63500</xdr:colOff>
      <xdr:row>38</xdr:row>
      <xdr:rowOff>158559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9372"/>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144272</xdr:rowOff>
    </xdr:from>
    <xdr:to>
      <xdr:col>111</xdr:col>
      <xdr:colOff>177800</xdr:colOff>
      <xdr:row>38</xdr:row>
      <xdr:rowOff>160083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59372"/>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92837</xdr:rowOff>
    </xdr:from>
    <xdr:to>
      <xdr:col>107</xdr:col>
      <xdr:colOff>50800</xdr:colOff>
      <xdr:row>38</xdr:row>
      <xdr:rowOff>160083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07937"/>
          <a:ext cx="8890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92837</xdr:rowOff>
    </xdr:from>
    <xdr:to>
      <xdr:col>102</xdr:col>
      <xdr:colOff>114300</xdr:colOff>
      <xdr:row>38</xdr:row>
      <xdr:rowOff>132652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07937"/>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160147</xdr:rowOff>
    </xdr:from>
    <xdr:to>
      <xdr:col>102</xdr:col>
      <xdr:colOff>165100</xdr:colOff>
      <xdr:row>38</xdr:row>
      <xdr:rowOff>90297</xdr:rowOff>
    </xdr:to>
    <xdr:sp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106824</xdr:rowOff>
    </xdr:from>
    <xdr:ext cx="378565" cy="259045"/>
    <xdr:sp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166624</xdr:rowOff>
    </xdr:from>
    <xdr:to>
      <xdr:col>98</xdr:col>
      <xdr:colOff>38100</xdr:colOff>
      <xdr:row>38</xdr:row>
      <xdr:rowOff>96774</xdr:rowOff>
    </xdr:to>
    <xdr:sp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113301</xdr:rowOff>
    </xdr:from>
    <xdr:ext cx="378565" cy="259045"/>
    <xdr:sp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107759</xdr:rowOff>
    </xdr:from>
    <xdr:to>
      <xdr:col>116</xdr:col>
      <xdr:colOff>114300</xdr:colOff>
      <xdr:row>39</xdr:row>
      <xdr:rowOff>37909</xdr:rowOff>
    </xdr:to>
    <xdr:sp textlink="">
      <xdr:nvSpPr>
        <xdr:cNvPr id="752" name="楕円 751">
          <a:extLst>
            <a:ext uri="{FF2B5EF4-FFF2-40B4-BE49-F238E27FC236}">
              <a16:creationId xmlns:a16="http://schemas.microsoft.com/office/drawing/2014/main" id="{00000000-0008-0000-0600-0000F0020000}"/>
            </a:ext>
          </a:extLst>
        </xdr:cNvPr>
        <xdr:cNvSpPr/>
      </xdr:nvSpPr>
      <xdr:spPr>
        <a:xfrm>
          <a:off x="22110700" y="6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22686</xdr:rowOff>
    </xdr:from>
    <xdr:ext cx="378565" cy="259045"/>
    <xdr:sp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3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93472</xdr:rowOff>
    </xdr:from>
    <xdr:to>
      <xdr:col>112</xdr:col>
      <xdr:colOff>38100</xdr:colOff>
      <xdr:row>39</xdr:row>
      <xdr:rowOff>23622</xdr:rowOff>
    </xdr:to>
    <xdr:sp textlink="">
      <xdr:nvSpPr>
        <xdr:cNvPr id="754" name="楕円 753">
          <a:extLst>
            <a:ext uri="{FF2B5EF4-FFF2-40B4-BE49-F238E27FC236}">
              <a16:creationId xmlns:a16="http://schemas.microsoft.com/office/drawing/2014/main" id="{00000000-0008-0000-0600-0000F2020000}"/>
            </a:ext>
          </a:extLst>
        </xdr:cNvPr>
        <xdr:cNvSpPr/>
      </xdr:nvSpPr>
      <xdr:spPr>
        <a:xfrm>
          <a:off x="21272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14749</xdr:rowOff>
    </xdr:from>
    <xdr:ext cx="378565" cy="259045"/>
    <xdr:sp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109283</xdr:rowOff>
    </xdr:from>
    <xdr:to>
      <xdr:col>107</xdr:col>
      <xdr:colOff>101600</xdr:colOff>
      <xdr:row>39</xdr:row>
      <xdr:rowOff>39433</xdr:rowOff>
    </xdr:to>
    <xdr:sp textlink="">
      <xdr:nvSpPr>
        <xdr:cNvPr id="756" name="楕円 755">
          <a:extLst>
            <a:ext uri="{FF2B5EF4-FFF2-40B4-BE49-F238E27FC236}">
              <a16:creationId xmlns:a16="http://schemas.microsoft.com/office/drawing/2014/main" id="{00000000-0008-0000-0600-0000F4020000}"/>
            </a:ext>
          </a:extLst>
        </xdr:cNvPr>
        <xdr:cNvSpPr/>
      </xdr:nvSpPr>
      <xdr:spPr>
        <a:xfrm>
          <a:off x="20383500" y="66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30560</xdr:rowOff>
    </xdr:from>
    <xdr:ext cx="378565" cy="259045"/>
    <xdr:sp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17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42037</xdr:rowOff>
    </xdr:from>
    <xdr:to>
      <xdr:col>102</xdr:col>
      <xdr:colOff>165100</xdr:colOff>
      <xdr:row>38</xdr:row>
      <xdr:rowOff>143637</xdr:rowOff>
    </xdr:to>
    <xdr:sp textlink="">
      <xdr:nvSpPr>
        <xdr:cNvPr id="758" name="楕円 757">
          <a:extLst>
            <a:ext uri="{FF2B5EF4-FFF2-40B4-BE49-F238E27FC236}">
              <a16:creationId xmlns:a16="http://schemas.microsoft.com/office/drawing/2014/main" id="{00000000-0008-0000-0600-0000F6020000}"/>
            </a:ext>
          </a:extLst>
        </xdr:cNvPr>
        <xdr:cNvSpPr/>
      </xdr:nvSpPr>
      <xdr:spPr>
        <a:xfrm>
          <a:off x="19494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134764</xdr:rowOff>
    </xdr:from>
    <xdr:ext cx="378565" cy="259045"/>
    <xdr:sp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81852</xdr:rowOff>
    </xdr:from>
    <xdr:to>
      <xdr:col>98</xdr:col>
      <xdr:colOff>38100</xdr:colOff>
      <xdr:row>39</xdr:row>
      <xdr:rowOff>12002</xdr:rowOff>
    </xdr:to>
    <xdr:sp textlink="">
      <xdr:nvSpPr>
        <xdr:cNvPr id="760" name="楕円 759">
          <a:extLst>
            <a:ext uri="{FF2B5EF4-FFF2-40B4-BE49-F238E27FC236}">
              <a16:creationId xmlns:a16="http://schemas.microsoft.com/office/drawing/2014/main" id="{00000000-0008-0000-0600-0000F8020000}"/>
            </a:ext>
          </a:extLst>
        </xdr:cNvPr>
        <xdr:cNvSpPr/>
      </xdr:nvSpPr>
      <xdr:spPr>
        <a:xfrm>
          <a:off x="18605500" y="65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3129</xdr:rowOff>
    </xdr:from>
    <xdr:ext cx="378565" cy="259045"/>
    <xdr:sp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689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39954</xdr:rowOff>
    </xdr:from>
    <xdr:to>
      <xdr:col>116</xdr:col>
      <xdr:colOff>63500</xdr:colOff>
      <xdr:row>59</xdr:row>
      <xdr:rowOff>40030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5550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39840</xdr:rowOff>
    </xdr:from>
    <xdr:to>
      <xdr:col>111</xdr:col>
      <xdr:colOff>177800</xdr:colOff>
      <xdr:row>59</xdr:row>
      <xdr:rowOff>39954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5539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39745</xdr:rowOff>
    </xdr:from>
    <xdr:to>
      <xdr:col>107</xdr:col>
      <xdr:colOff>50800</xdr:colOff>
      <xdr:row>59</xdr:row>
      <xdr:rowOff>39840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5529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118770</xdr:rowOff>
    </xdr:from>
    <xdr:to>
      <xdr:col>107</xdr:col>
      <xdr:colOff>101600</xdr:colOff>
      <xdr:row>59</xdr:row>
      <xdr:rowOff>48920</xdr:rowOff>
    </xdr:to>
    <xdr:sp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65447</xdr:rowOff>
    </xdr:from>
    <xdr:ext cx="469744" cy="259045"/>
    <xdr:sp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39650</xdr:rowOff>
    </xdr:from>
    <xdr:to>
      <xdr:col>102</xdr:col>
      <xdr:colOff>114300</xdr:colOff>
      <xdr:row>59</xdr:row>
      <xdr:rowOff>39745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5200"/>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118675</xdr:rowOff>
    </xdr:from>
    <xdr:to>
      <xdr:col>102</xdr:col>
      <xdr:colOff>165100</xdr:colOff>
      <xdr:row>59</xdr:row>
      <xdr:rowOff>48825</xdr:rowOff>
    </xdr:to>
    <xdr:sp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65352</xdr:rowOff>
    </xdr:from>
    <xdr:ext cx="469744" cy="259045"/>
    <xdr:sp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120218</xdr:rowOff>
    </xdr:from>
    <xdr:to>
      <xdr:col>98</xdr:col>
      <xdr:colOff>38100</xdr:colOff>
      <xdr:row>59</xdr:row>
      <xdr:rowOff>50368</xdr:rowOff>
    </xdr:to>
    <xdr:sp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6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66895</xdr:rowOff>
    </xdr:from>
    <xdr:ext cx="469744" cy="259045"/>
    <xdr:sp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160680</xdr:rowOff>
    </xdr:from>
    <xdr:to>
      <xdr:col>116</xdr:col>
      <xdr:colOff>114300</xdr:colOff>
      <xdr:row>59</xdr:row>
      <xdr:rowOff>90830</xdr:rowOff>
    </xdr:to>
    <xdr:sp textlink="">
      <xdr:nvSpPr>
        <xdr:cNvPr id="809" name="楕円 808">
          <a:extLst>
            <a:ext uri="{FF2B5EF4-FFF2-40B4-BE49-F238E27FC236}">
              <a16:creationId xmlns:a16="http://schemas.microsoft.com/office/drawing/2014/main" id="{00000000-0008-0000-0600-000029030000}"/>
            </a:ext>
          </a:extLst>
        </xdr:cNvPr>
        <xdr:cNvSpPr/>
      </xdr:nvSpPr>
      <xdr:spPr>
        <a:xfrm>
          <a:off x="221107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75607</xdr:rowOff>
    </xdr:from>
    <xdr:ext cx="378565" cy="259045"/>
    <xdr:sp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1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160604</xdr:rowOff>
    </xdr:from>
    <xdr:to>
      <xdr:col>112</xdr:col>
      <xdr:colOff>38100</xdr:colOff>
      <xdr:row>59</xdr:row>
      <xdr:rowOff>90754</xdr:rowOff>
    </xdr:to>
    <xdr:sp textlink="">
      <xdr:nvSpPr>
        <xdr:cNvPr id="811" name="楕円 810">
          <a:extLst>
            <a:ext uri="{FF2B5EF4-FFF2-40B4-BE49-F238E27FC236}">
              <a16:creationId xmlns:a16="http://schemas.microsoft.com/office/drawing/2014/main" id="{00000000-0008-0000-0600-00002B030000}"/>
            </a:ext>
          </a:extLst>
        </xdr:cNvPr>
        <xdr:cNvSpPr/>
      </xdr:nvSpPr>
      <xdr:spPr>
        <a:xfrm>
          <a:off x="212725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81881</xdr:rowOff>
    </xdr:from>
    <xdr:ext cx="378565" cy="259045"/>
    <xdr:sp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97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160490</xdr:rowOff>
    </xdr:from>
    <xdr:to>
      <xdr:col>107</xdr:col>
      <xdr:colOff>101600</xdr:colOff>
      <xdr:row>59</xdr:row>
      <xdr:rowOff>90640</xdr:rowOff>
    </xdr:to>
    <xdr:sp textlink="">
      <xdr:nvSpPr>
        <xdr:cNvPr id="813" name="楕円 812">
          <a:extLst>
            <a:ext uri="{FF2B5EF4-FFF2-40B4-BE49-F238E27FC236}">
              <a16:creationId xmlns:a16="http://schemas.microsoft.com/office/drawing/2014/main" id="{00000000-0008-0000-0600-00002D030000}"/>
            </a:ext>
          </a:extLst>
        </xdr:cNvPr>
        <xdr:cNvSpPr/>
      </xdr:nvSpPr>
      <xdr:spPr>
        <a:xfrm>
          <a:off x="20383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81767</xdr:rowOff>
    </xdr:from>
    <xdr:ext cx="378565" cy="259045"/>
    <xdr:sp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160395</xdr:rowOff>
    </xdr:from>
    <xdr:to>
      <xdr:col>102</xdr:col>
      <xdr:colOff>165100</xdr:colOff>
      <xdr:row>59</xdr:row>
      <xdr:rowOff>90545</xdr:rowOff>
    </xdr:to>
    <xdr:sp textlink="">
      <xdr:nvSpPr>
        <xdr:cNvPr id="815" name="楕円 814">
          <a:extLst>
            <a:ext uri="{FF2B5EF4-FFF2-40B4-BE49-F238E27FC236}">
              <a16:creationId xmlns:a16="http://schemas.microsoft.com/office/drawing/2014/main" id="{00000000-0008-0000-0600-00002F030000}"/>
            </a:ext>
          </a:extLst>
        </xdr:cNvPr>
        <xdr:cNvSpPr/>
      </xdr:nvSpPr>
      <xdr:spPr>
        <a:xfrm>
          <a:off x="19494500" y="101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81672</xdr:rowOff>
    </xdr:from>
    <xdr:ext cx="378565" cy="259045"/>
    <xdr:sp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160300</xdr:rowOff>
    </xdr:from>
    <xdr:to>
      <xdr:col>98</xdr:col>
      <xdr:colOff>38100</xdr:colOff>
      <xdr:row>59</xdr:row>
      <xdr:rowOff>90450</xdr:rowOff>
    </xdr:to>
    <xdr:sp textlink="">
      <xdr:nvSpPr>
        <xdr:cNvPr id="817" name="楕円 816">
          <a:extLst>
            <a:ext uri="{FF2B5EF4-FFF2-40B4-BE49-F238E27FC236}">
              <a16:creationId xmlns:a16="http://schemas.microsoft.com/office/drawing/2014/main" id="{00000000-0008-0000-0600-000031030000}"/>
            </a:ext>
          </a:extLst>
        </xdr:cNvPr>
        <xdr:cNvSpPr/>
      </xdr:nvSpPr>
      <xdr:spPr>
        <a:xfrm>
          <a:off x="18605500" y="101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81577</xdr:rowOff>
    </xdr:from>
    <xdr:ext cx="378565" cy="259045"/>
    <xdr:sp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97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134289</xdr:rowOff>
    </xdr:from>
    <xdr:to>
      <xdr:col>116</xdr:col>
      <xdr:colOff>63500</xdr:colOff>
      <xdr:row>78</xdr:row>
      <xdr:rowOff>160007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507389"/>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107505</xdr:rowOff>
    </xdr:from>
    <xdr:to>
      <xdr:col>111</xdr:col>
      <xdr:colOff>177800</xdr:colOff>
      <xdr:row>78</xdr:row>
      <xdr:rowOff>160007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37705"/>
          <a:ext cx="889000" cy="3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107505</xdr:rowOff>
    </xdr:from>
    <xdr:to>
      <xdr:col>107</xdr:col>
      <xdr:colOff>50800</xdr:colOff>
      <xdr:row>78</xdr:row>
      <xdr:rowOff>98933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37705"/>
          <a:ext cx="889000" cy="3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34417</xdr:rowOff>
    </xdr:from>
    <xdr:to>
      <xdr:col>107</xdr:col>
      <xdr:colOff>101600</xdr:colOff>
      <xdr:row>75</xdr:row>
      <xdr:rowOff>136017</xdr:rowOff>
    </xdr:to>
    <xdr:sp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152544</xdr:rowOff>
    </xdr:from>
    <xdr:ext cx="534377" cy="259045"/>
    <xdr:sp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98933</xdr:rowOff>
    </xdr:from>
    <xdr:to>
      <xdr:col>102</xdr:col>
      <xdr:colOff>114300</xdr:colOff>
      <xdr:row>78</xdr:row>
      <xdr:rowOff>102591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4720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167424</xdr:rowOff>
    </xdr:from>
    <xdr:to>
      <xdr:col>102</xdr:col>
      <xdr:colOff>165100</xdr:colOff>
      <xdr:row>75</xdr:row>
      <xdr:rowOff>97574</xdr:rowOff>
    </xdr:to>
    <xdr:sp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114101</xdr:rowOff>
    </xdr:from>
    <xdr:ext cx="534377" cy="259045"/>
    <xdr:sp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140754</xdr:rowOff>
    </xdr:from>
    <xdr:to>
      <xdr:col>98</xdr:col>
      <xdr:colOff>38100</xdr:colOff>
      <xdr:row>75</xdr:row>
      <xdr:rowOff>70904</xdr:rowOff>
    </xdr:to>
    <xdr:sp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87431</xdr:rowOff>
    </xdr:from>
    <xdr:ext cx="534377" cy="259045"/>
    <xdr:sp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83489</xdr:rowOff>
    </xdr:from>
    <xdr:to>
      <xdr:col>116</xdr:col>
      <xdr:colOff>114300</xdr:colOff>
      <xdr:row>79</xdr:row>
      <xdr:rowOff>13639</xdr:rowOff>
    </xdr:to>
    <xdr:sp textlink="">
      <xdr:nvSpPr>
        <xdr:cNvPr id="867" name="楕円 866">
          <a:extLst>
            <a:ext uri="{FF2B5EF4-FFF2-40B4-BE49-F238E27FC236}">
              <a16:creationId xmlns:a16="http://schemas.microsoft.com/office/drawing/2014/main" id="{00000000-0008-0000-0600-000063030000}"/>
            </a:ext>
          </a:extLst>
        </xdr:cNvPr>
        <xdr:cNvSpPr/>
      </xdr:nvSpPr>
      <xdr:spPr>
        <a:xfrm>
          <a:off x="221107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169866</xdr:rowOff>
    </xdr:from>
    <xdr:ext cx="534377" cy="259045"/>
    <xdr:sp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109207</xdr:rowOff>
    </xdr:from>
    <xdr:to>
      <xdr:col>112</xdr:col>
      <xdr:colOff>38100</xdr:colOff>
      <xdr:row>79</xdr:row>
      <xdr:rowOff>39357</xdr:rowOff>
    </xdr:to>
    <xdr:sp textlink="">
      <xdr:nvSpPr>
        <xdr:cNvPr id="869" name="楕円 868">
          <a:extLst>
            <a:ext uri="{FF2B5EF4-FFF2-40B4-BE49-F238E27FC236}">
              <a16:creationId xmlns:a16="http://schemas.microsoft.com/office/drawing/2014/main" id="{00000000-0008-0000-0600-000065030000}"/>
            </a:ext>
          </a:extLst>
        </xdr:cNvPr>
        <xdr:cNvSpPr/>
      </xdr:nvSpPr>
      <xdr:spPr>
        <a:xfrm>
          <a:off x="21272500" y="134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30484</xdr:rowOff>
    </xdr:from>
    <xdr:ext cx="534377" cy="259045"/>
    <xdr:sp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5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56705</xdr:rowOff>
    </xdr:from>
    <xdr:to>
      <xdr:col>107</xdr:col>
      <xdr:colOff>101600</xdr:colOff>
      <xdr:row>76</xdr:row>
      <xdr:rowOff>158305</xdr:rowOff>
    </xdr:to>
    <xdr:sp textlink="">
      <xdr:nvSpPr>
        <xdr:cNvPr id="871" name="楕円 870">
          <a:extLst>
            <a:ext uri="{FF2B5EF4-FFF2-40B4-BE49-F238E27FC236}">
              <a16:creationId xmlns:a16="http://schemas.microsoft.com/office/drawing/2014/main" id="{00000000-0008-0000-0600-000067030000}"/>
            </a:ext>
          </a:extLst>
        </xdr:cNvPr>
        <xdr:cNvSpPr/>
      </xdr:nvSpPr>
      <xdr:spPr>
        <a:xfrm>
          <a:off x="20383500" y="130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149432</xdr:rowOff>
    </xdr:from>
    <xdr:ext cx="534377" cy="259045"/>
    <xdr:sp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48133</xdr:rowOff>
    </xdr:from>
    <xdr:to>
      <xdr:col>102</xdr:col>
      <xdr:colOff>165100</xdr:colOff>
      <xdr:row>78</xdr:row>
      <xdr:rowOff>149733</xdr:rowOff>
    </xdr:to>
    <xdr:sp textlink="">
      <xdr:nvSpPr>
        <xdr:cNvPr id="873" name="楕円 872">
          <a:extLst>
            <a:ext uri="{FF2B5EF4-FFF2-40B4-BE49-F238E27FC236}">
              <a16:creationId xmlns:a16="http://schemas.microsoft.com/office/drawing/2014/main" id="{00000000-0008-0000-0600-000069030000}"/>
            </a:ext>
          </a:extLst>
        </xdr:cNvPr>
        <xdr:cNvSpPr/>
      </xdr:nvSpPr>
      <xdr:spPr>
        <a:xfrm>
          <a:off x="19494500" y="134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140860</xdr:rowOff>
    </xdr:from>
    <xdr:ext cx="534377" cy="259045"/>
    <xdr:sp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51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51791</xdr:rowOff>
    </xdr:from>
    <xdr:to>
      <xdr:col>98</xdr:col>
      <xdr:colOff>38100</xdr:colOff>
      <xdr:row>78</xdr:row>
      <xdr:rowOff>153391</xdr:rowOff>
    </xdr:to>
    <xdr:sp textlink="">
      <xdr:nvSpPr>
        <xdr:cNvPr id="875" name="楕円 874">
          <a:extLst>
            <a:ext uri="{FF2B5EF4-FFF2-40B4-BE49-F238E27FC236}">
              <a16:creationId xmlns:a16="http://schemas.microsoft.com/office/drawing/2014/main" id="{00000000-0008-0000-0600-00006B030000}"/>
            </a:ext>
          </a:extLst>
        </xdr:cNvPr>
        <xdr:cNvSpPr/>
      </xdr:nvSpPr>
      <xdr:spPr>
        <a:xfrm>
          <a:off x="18605500" y="134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144518</xdr:rowOff>
    </xdr:from>
    <xdr:ext cx="534377" cy="259045"/>
    <xdr:sp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51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補助費等、普通建設事業費の住民一人当たりのコストが類似団体平均値を上回っている状況にある。扶助費は、類似団体平均値を下回っている状況ではあるが、物件費とともに増加傾向にあることから、財政構造の硬直化が懸念されるため、更なる改善に努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類似団体平均を上回っている要因としては、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一部事務組合への負担金の割合が高いことが主な要因となっている。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普通建設事業費は、学校施設等公共施設の大規模改修工事に伴うものであり、今後も千葉ニュータウン中央駅圏施設整備や給食センターの新設など公共施設整備が数年にわたり予定されているため、数値の上昇が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住民一人当たりのコストを下げる取組として、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107,633
105,260
123.79
47,522,438
42,455,344
3,617,459
22,728,735
12,861,949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32715</xdr:rowOff>
    </xdr:from>
    <xdr:to>
      <xdr:col>24</xdr:col>
      <xdr:colOff>63500</xdr:colOff>
      <xdr:row>36</xdr:row>
      <xdr:rowOff>78435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62015"/>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32715</xdr:rowOff>
    </xdr:from>
    <xdr:to>
      <xdr:col>19</xdr:col>
      <xdr:colOff>177800</xdr:colOff>
      <xdr:row>36</xdr:row>
      <xdr:rowOff>17170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62015"/>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4369</xdr:rowOff>
    </xdr:from>
    <xdr:to>
      <xdr:col>15</xdr:col>
      <xdr:colOff>50800</xdr:colOff>
      <xdr:row>36</xdr:row>
      <xdr:rowOff>17170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7656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137820</xdr:rowOff>
    </xdr:from>
    <xdr:to>
      <xdr:col>15</xdr:col>
      <xdr:colOff>101600</xdr:colOff>
      <xdr:row>32</xdr:row>
      <xdr:rowOff>67970</xdr:rowOff>
    </xdr:to>
    <xdr:sp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4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84497</xdr:rowOff>
    </xdr:from>
    <xdr:ext cx="469744" cy="259045"/>
    <xdr:sp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2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137414</xdr:rowOff>
    </xdr:from>
    <xdr:to>
      <xdr:col>10</xdr:col>
      <xdr:colOff>114300</xdr:colOff>
      <xdr:row>36</xdr:row>
      <xdr:rowOff>4369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3816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84785</xdr:rowOff>
    </xdr:from>
    <xdr:to>
      <xdr:col>10</xdr:col>
      <xdr:colOff>165100</xdr:colOff>
      <xdr:row>32</xdr:row>
      <xdr:rowOff>14935</xdr:rowOff>
    </xdr:to>
    <xdr:sp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39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31462</xdr:rowOff>
    </xdr:from>
    <xdr:ext cx="469744" cy="259045"/>
    <xdr:sp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17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71984</xdr:rowOff>
    </xdr:from>
    <xdr:to>
      <xdr:col>6</xdr:col>
      <xdr:colOff>38100</xdr:colOff>
      <xdr:row>32</xdr:row>
      <xdr:rowOff>2134</xdr:rowOff>
    </xdr:to>
    <xdr:sp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38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18661</xdr:rowOff>
    </xdr:from>
    <xdr:ext cx="469744" cy="259045"/>
    <xdr:sp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16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27635</xdr:rowOff>
    </xdr:from>
    <xdr:to>
      <xdr:col>24</xdr:col>
      <xdr:colOff>114300</xdr:colOff>
      <xdr:row>36</xdr:row>
      <xdr:rowOff>129235</xdr:rowOff>
    </xdr:to>
    <xdr:sp textlink="">
      <xdr:nvSpPr>
        <xdr:cNvPr id="78" name="楕円 77">
          <a:extLst>
            <a:ext uri="{FF2B5EF4-FFF2-40B4-BE49-F238E27FC236}">
              <a16:creationId xmlns:a16="http://schemas.microsoft.com/office/drawing/2014/main" id="{00000000-0008-0000-0700-00004E000000}"/>
            </a:ext>
          </a:extLst>
        </xdr:cNvPr>
        <xdr:cNvSpPr/>
      </xdr:nvSpPr>
      <xdr:spPr>
        <a:xfrm>
          <a:off x="45847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6062</xdr:rowOff>
    </xdr:from>
    <xdr:ext cx="469744" cy="259045"/>
    <xdr:sp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153365</xdr:rowOff>
    </xdr:from>
    <xdr:to>
      <xdr:col>20</xdr:col>
      <xdr:colOff>38100</xdr:colOff>
      <xdr:row>34</xdr:row>
      <xdr:rowOff>83515</xdr:rowOff>
    </xdr:to>
    <xdr:sp textlink="">
      <xdr:nvSpPr>
        <xdr:cNvPr id="80" name="楕円 79">
          <a:extLst>
            <a:ext uri="{FF2B5EF4-FFF2-40B4-BE49-F238E27FC236}">
              <a16:creationId xmlns:a16="http://schemas.microsoft.com/office/drawing/2014/main" id="{00000000-0008-0000-0700-000050000000}"/>
            </a:ext>
          </a:extLst>
        </xdr:cNvPr>
        <xdr:cNvSpPr/>
      </xdr:nvSpPr>
      <xdr:spPr>
        <a:xfrm>
          <a:off x="3746500" y="58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100042</xdr:rowOff>
    </xdr:from>
    <xdr:ext cx="469744" cy="259045"/>
    <xdr:sp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137820</xdr:rowOff>
    </xdr:from>
    <xdr:to>
      <xdr:col>15</xdr:col>
      <xdr:colOff>101600</xdr:colOff>
      <xdr:row>36</xdr:row>
      <xdr:rowOff>67970</xdr:rowOff>
    </xdr:to>
    <xdr:sp textlink="">
      <xdr:nvSpPr>
        <xdr:cNvPr id="82" name="楕円 81">
          <a:extLst>
            <a:ext uri="{FF2B5EF4-FFF2-40B4-BE49-F238E27FC236}">
              <a16:creationId xmlns:a16="http://schemas.microsoft.com/office/drawing/2014/main" id="{00000000-0008-0000-0700-000052000000}"/>
            </a:ext>
          </a:extLst>
        </xdr:cNvPr>
        <xdr:cNvSpPr/>
      </xdr:nvSpPr>
      <xdr:spPr>
        <a:xfrm>
          <a:off x="2857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59097</xdr:rowOff>
    </xdr:from>
    <xdr:ext cx="469744" cy="259045"/>
    <xdr:sp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125019</xdr:rowOff>
    </xdr:from>
    <xdr:to>
      <xdr:col>10</xdr:col>
      <xdr:colOff>165100</xdr:colOff>
      <xdr:row>36</xdr:row>
      <xdr:rowOff>55169</xdr:rowOff>
    </xdr:to>
    <xdr:sp textlink="">
      <xdr:nvSpPr>
        <xdr:cNvPr id="84" name="楕円 83">
          <a:extLst>
            <a:ext uri="{FF2B5EF4-FFF2-40B4-BE49-F238E27FC236}">
              <a16:creationId xmlns:a16="http://schemas.microsoft.com/office/drawing/2014/main" id="{00000000-0008-0000-0700-000054000000}"/>
            </a:ext>
          </a:extLst>
        </xdr:cNvPr>
        <xdr:cNvSpPr/>
      </xdr:nvSpPr>
      <xdr:spPr>
        <a:xfrm>
          <a:off x="19685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46296</xdr:rowOff>
    </xdr:from>
    <xdr:ext cx="469744" cy="259045"/>
    <xdr:sp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1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textlink="">
      <xdr:nvSpPr>
        <xdr:cNvPr id="86" name="楕円 85">
          <a:extLst>
            <a:ext uri="{FF2B5EF4-FFF2-40B4-BE49-F238E27FC236}">
              <a16:creationId xmlns:a16="http://schemas.microsoft.com/office/drawing/2014/main" id="{00000000-0008-0000-0700-000056000000}"/>
            </a:ext>
          </a:extLst>
        </xdr:cNvPr>
        <xdr:cNvSpPr/>
      </xdr:nvSpPr>
      <xdr:spPr>
        <a:xfrm>
          <a:off x="1079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78559</xdr:rowOff>
    </xdr:from>
    <xdr:to>
      <xdr:col>24</xdr:col>
      <xdr:colOff>63500</xdr:colOff>
      <xdr:row>57</xdr:row>
      <xdr:rowOff>97647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165409"/>
          <a:ext cx="838200" cy="70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78559</xdr:rowOff>
    </xdr:from>
    <xdr:to>
      <xdr:col>19</xdr:col>
      <xdr:colOff>177800</xdr:colOff>
      <xdr:row>57</xdr:row>
      <xdr:rowOff>128146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165409"/>
          <a:ext cx="889000" cy="7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128146</xdr:rowOff>
    </xdr:from>
    <xdr:to>
      <xdr:col>15</xdr:col>
      <xdr:colOff>50800</xdr:colOff>
      <xdr:row>57</xdr:row>
      <xdr:rowOff>135983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00796"/>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88947</xdr:rowOff>
    </xdr:from>
    <xdr:to>
      <xdr:col>10</xdr:col>
      <xdr:colOff>114300</xdr:colOff>
      <xdr:row>57</xdr:row>
      <xdr:rowOff>135983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61597"/>
          <a:ext cx="889000" cy="4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46847</xdr:rowOff>
    </xdr:from>
    <xdr:to>
      <xdr:col>24</xdr:col>
      <xdr:colOff>114300</xdr:colOff>
      <xdr:row>57</xdr:row>
      <xdr:rowOff>148447</xdr:rowOff>
    </xdr:to>
    <xdr:sp textlink="">
      <xdr:nvSpPr>
        <xdr:cNvPr id="133" name="楕円 132">
          <a:extLst>
            <a:ext uri="{FF2B5EF4-FFF2-40B4-BE49-F238E27FC236}">
              <a16:creationId xmlns:a16="http://schemas.microsoft.com/office/drawing/2014/main" id="{00000000-0008-0000-0700-000085000000}"/>
            </a:ext>
          </a:extLst>
        </xdr:cNvPr>
        <xdr:cNvSpPr/>
      </xdr:nvSpPr>
      <xdr:spPr>
        <a:xfrm>
          <a:off x="4584700" y="98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27759</xdr:rowOff>
    </xdr:from>
    <xdr:to>
      <xdr:col>20</xdr:col>
      <xdr:colOff>38100</xdr:colOff>
      <xdr:row>53</xdr:row>
      <xdr:rowOff>129359</xdr:rowOff>
    </xdr:to>
    <xdr:sp textlink="">
      <xdr:nvSpPr>
        <xdr:cNvPr id="135" name="楕円 134">
          <a:extLst>
            <a:ext uri="{FF2B5EF4-FFF2-40B4-BE49-F238E27FC236}">
              <a16:creationId xmlns:a16="http://schemas.microsoft.com/office/drawing/2014/main" id="{00000000-0008-0000-0700-000087000000}"/>
            </a:ext>
          </a:extLst>
        </xdr:cNvPr>
        <xdr:cNvSpPr/>
      </xdr:nvSpPr>
      <xdr:spPr>
        <a:xfrm>
          <a:off x="3746500" y="91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145886</xdr:rowOff>
    </xdr:from>
    <xdr:ext cx="599010" cy="259045"/>
    <xdr:sp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88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77346</xdr:rowOff>
    </xdr:from>
    <xdr:to>
      <xdr:col>15</xdr:col>
      <xdr:colOff>101600</xdr:colOff>
      <xdr:row>58</xdr:row>
      <xdr:rowOff>7496</xdr:rowOff>
    </xdr:to>
    <xdr:sp textlink="">
      <xdr:nvSpPr>
        <xdr:cNvPr id="137" name="楕円 136">
          <a:extLst>
            <a:ext uri="{FF2B5EF4-FFF2-40B4-BE49-F238E27FC236}">
              <a16:creationId xmlns:a16="http://schemas.microsoft.com/office/drawing/2014/main" id="{00000000-0008-0000-0700-000089000000}"/>
            </a:ext>
          </a:extLst>
        </xdr:cNvPr>
        <xdr:cNvSpPr/>
      </xdr:nvSpPr>
      <xdr:spPr>
        <a:xfrm>
          <a:off x="2857500" y="98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170073</xdr:rowOff>
    </xdr:from>
    <xdr:ext cx="534377" cy="259045"/>
    <xdr:sp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4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85183</xdr:rowOff>
    </xdr:from>
    <xdr:to>
      <xdr:col>10</xdr:col>
      <xdr:colOff>165100</xdr:colOff>
      <xdr:row>58</xdr:row>
      <xdr:rowOff>15333</xdr:rowOff>
    </xdr:to>
    <xdr:sp textlink="">
      <xdr:nvSpPr>
        <xdr:cNvPr id="139" name="楕円 138">
          <a:extLst>
            <a:ext uri="{FF2B5EF4-FFF2-40B4-BE49-F238E27FC236}">
              <a16:creationId xmlns:a16="http://schemas.microsoft.com/office/drawing/2014/main" id="{00000000-0008-0000-0700-00008B000000}"/>
            </a:ext>
          </a:extLst>
        </xdr:cNvPr>
        <xdr:cNvSpPr/>
      </xdr:nvSpPr>
      <xdr:spPr>
        <a:xfrm>
          <a:off x="1968500" y="98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6460</xdr:rowOff>
    </xdr:from>
    <xdr:ext cx="534377" cy="259045"/>
    <xdr:sp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38147</xdr:rowOff>
    </xdr:from>
    <xdr:to>
      <xdr:col>6</xdr:col>
      <xdr:colOff>38100</xdr:colOff>
      <xdr:row>57</xdr:row>
      <xdr:rowOff>139747</xdr:rowOff>
    </xdr:to>
    <xdr:sp textlink="">
      <xdr:nvSpPr>
        <xdr:cNvPr id="141" name="楕円 140">
          <a:extLst>
            <a:ext uri="{FF2B5EF4-FFF2-40B4-BE49-F238E27FC236}">
              <a16:creationId xmlns:a16="http://schemas.microsoft.com/office/drawing/2014/main" id="{00000000-0008-0000-0700-00008D000000}"/>
            </a:ext>
          </a:extLst>
        </xdr:cNvPr>
        <xdr:cNvSpPr/>
      </xdr:nvSpPr>
      <xdr:spPr>
        <a:xfrm>
          <a:off x="1079500" y="981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130874</xdr:rowOff>
    </xdr:from>
    <xdr:ext cx="534377" cy="259045"/>
    <xdr:sp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0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2" name="民生費グラフ枠">
          <a:extLst>
            <a:ext uri="{FF2B5EF4-FFF2-40B4-BE49-F238E27FC236}">
              <a16:creationId xmlns:a16="http://schemas.microsoft.com/office/drawing/2014/main" id="{00000000-0008-0000-0700-0000A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155439</xdr:rowOff>
    </xdr:from>
    <xdr:to>
      <xdr:col>24</xdr:col>
      <xdr:colOff>62865</xdr:colOff>
      <xdr:row>76</xdr:row>
      <xdr:rowOff>140963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flipV="1">
          <a:off x="4633595" y="12156939"/>
          <a:ext cx="1270" cy="101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144790</xdr:rowOff>
    </xdr:from>
    <xdr:ext cx="599010" cy="259045"/>
    <xdr:sp textlink="">
      <xdr:nvSpPr>
        <xdr:cNvPr id="164" name="民生費最小値テキスト">
          <a:extLst>
            <a:ext uri="{FF2B5EF4-FFF2-40B4-BE49-F238E27FC236}">
              <a16:creationId xmlns:a16="http://schemas.microsoft.com/office/drawing/2014/main" id="{00000000-0008-0000-0700-0000A4000000}"/>
            </a:ext>
          </a:extLst>
        </xdr:cNvPr>
        <xdr:cNvSpPr txBox="1"/>
      </xdr:nvSpPr>
      <xdr:spPr>
        <a:xfrm>
          <a:off x="4686300" y="1317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140963</xdr:rowOff>
    </xdr:from>
    <xdr:to>
      <xdr:col>24</xdr:col>
      <xdr:colOff>152400</xdr:colOff>
      <xdr:row>76</xdr:row>
      <xdr:rowOff>140963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4546600" y="1317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102116</xdr:rowOff>
    </xdr:from>
    <xdr:ext cx="599010" cy="259045"/>
    <xdr:sp textlink="">
      <xdr:nvSpPr>
        <xdr:cNvPr id="166" name="民生費最大値テキスト">
          <a:extLst>
            <a:ext uri="{FF2B5EF4-FFF2-40B4-BE49-F238E27FC236}">
              <a16:creationId xmlns:a16="http://schemas.microsoft.com/office/drawing/2014/main" id="{00000000-0008-0000-0700-0000A6000000}"/>
            </a:ext>
          </a:extLst>
        </xdr:cNvPr>
        <xdr:cNvSpPr txBox="1"/>
      </xdr:nvSpPr>
      <xdr:spPr>
        <a:xfrm>
          <a:off x="4686300" y="1193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155439</xdr:rowOff>
    </xdr:from>
    <xdr:to>
      <xdr:col>24</xdr:col>
      <xdr:colOff>152400</xdr:colOff>
      <xdr:row>70</xdr:row>
      <xdr:rowOff>155439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215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154828</xdr:rowOff>
    </xdr:from>
    <xdr:to>
      <xdr:col>24</xdr:col>
      <xdr:colOff>63500</xdr:colOff>
      <xdr:row>76</xdr:row>
      <xdr:rowOff>156525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3797300" y="13013578"/>
          <a:ext cx="838200" cy="17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108200</xdr:rowOff>
    </xdr:from>
    <xdr:ext cx="599010" cy="259045"/>
    <xdr:sp textlink="">
      <xdr:nvSpPr>
        <xdr:cNvPr id="169" name="民生費平均値テキスト">
          <a:extLst>
            <a:ext uri="{FF2B5EF4-FFF2-40B4-BE49-F238E27FC236}">
              <a16:creationId xmlns:a16="http://schemas.microsoft.com/office/drawing/2014/main" id="{00000000-0008-0000-0700-0000A9000000}"/>
            </a:ext>
          </a:extLst>
        </xdr:cNvPr>
        <xdr:cNvSpPr txBox="1"/>
      </xdr:nvSpPr>
      <xdr:spPr>
        <a:xfrm>
          <a:off x="4686300" y="1262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85323</xdr:rowOff>
    </xdr:from>
    <xdr:to>
      <xdr:col>24</xdr:col>
      <xdr:colOff>114300</xdr:colOff>
      <xdr:row>75</xdr:row>
      <xdr:rowOff>15473</xdr:rowOff>
    </xdr:to>
    <xdr:sp textlink="">
      <xdr:nvSpPr>
        <xdr:cNvPr id="170" name="フローチャート: 判断 169">
          <a:extLst>
            <a:ext uri="{FF2B5EF4-FFF2-40B4-BE49-F238E27FC236}">
              <a16:creationId xmlns:a16="http://schemas.microsoft.com/office/drawing/2014/main" id="{00000000-0008-0000-0700-0000AA000000}"/>
            </a:ext>
          </a:extLst>
        </xdr:cNvPr>
        <xdr:cNvSpPr/>
      </xdr:nvSpPr>
      <xdr:spPr>
        <a:xfrm>
          <a:off x="4584700" y="127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156525</xdr:rowOff>
    </xdr:from>
    <xdr:to>
      <xdr:col>19</xdr:col>
      <xdr:colOff>177800</xdr:colOff>
      <xdr:row>77</xdr:row>
      <xdr:rowOff>41670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2908300" y="13186725"/>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99164</xdr:rowOff>
    </xdr:from>
    <xdr:to>
      <xdr:col>20</xdr:col>
      <xdr:colOff>38100</xdr:colOff>
      <xdr:row>76</xdr:row>
      <xdr:rowOff>29314</xdr:rowOff>
    </xdr:to>
    <xdr:sp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3746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45841</xdr:rowOff>
    </xdr:from>
    <xdr:ext cx="599010" cy="259045"/>
    <xdr:sp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3497795" y="1273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39185</xdr:rowOff>
    </xdr:from>
    <xdr:to>
      <xdr:col>15</xdr:col>
      <xdr:colOff>50800</xdr:colOff>
      <xdr:row>77</xdr:row>
      <xdr:rowOff>41670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019300" y="13240835"/>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14520</xdr:rowOff>
    </xdr:from>
    <xdr:to>
      <xdr:col>15</xdr:col>
      <xdr:colOff>101600</xdr:colOff>
      <xdr:row>76</xdr:row>
      <xdr:rowOff>116120</xdr:rowOff>
    </xdr:to>
    <xdr:sp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28575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132646</xdr:rowOff>
    </xdr:from>
    <xdr:ext cx="599010" cy="259045"/>
    <xdr:sp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2608795" y="1281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39185</xdr:rowOff>
    </xdr:from>
    <xdr:to>
      <xdr:col>10</xdr:col>
      <xdr:colOff>114300</xdr:colOff>
      <xdr:row>77</xdr:row>
      <xdr:rowOff>101741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1130300" y="13240835"/>
          <a:ext cx="889000" cy="6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47250</xdr:rowOff>
    </xdr:from>
    <xdr:to>
      <xdr:col>10</xdr:col>
      <xdr:colOff>165100</xdr:colOff>
      <xdr:row>76</xdr:row>
      <xdr:rowOff>148850</xdr:rowOff>
    </xdr:to>
    <xdr:sp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1968500" y="13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165376</xdr:rowOff>
    </xdr:from>
    <xdr:ext cx="599010" cy="259045"/>
    <xdr:sp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1719795" y="1285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49654</xdr:rowOff>
    </xdr:from>
    <xdr:to>
      <xdr:col>6</xdr:col>
      <xdr:colOff>38100</xdr:colOff>
      <xdr:row>76</xdr:row>
      <xdr:rowOff>151254</xdr:rowOff>
    </xdr:to>
    <xdr:sp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079500" y="130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167782</xdr:rowOff>
    </xdr:from>
    <xdr:ext cx="599010" cy="259045"/>
    <xdr:sp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830795" y="1285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104028</xdr:rowOff>
    </xdr:from>
    <xdr:to>
      <xdr:col>24</xdr:col>
      <xdr:colOff>114300</xdr:colOff>
      <xdr:row>76</xdr:row>
      <xdr:rowOff>34178</xdr:rowOff>
    </xdr:to>
    <xdr:sp textlink="">
      <xdr:nvSpPr>
        <xdr:cNvPr id="187" name="楕円 186">
          <a:extLst>
            <a:ext uri="{FF2B5EF4-FFF2-40B4-BE49-F238E27FC236}">
              <a16:creationId xmlns:a16="http://schemas.microsoft.com/office/drawing/2014/main" id="{00000000-0008-0000-0700-0000BB000000}"/>
            </a:ext>
          </a:extLst>
        </xdr:cNvPr>
        <xdr:cNvSpPr/>
      </xdr:nvSpPr>
      <xdr:spPr>
        <a:xfrm>
          <a:off x="4584700" y="1296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82455</xdr:rowOff>
    </xdr:from>
    <xdr:ext cx="599010" cy="259045"/>
    <xdr:sp textlink="">
      <xdr:nvSpPr>
        <xdr:cNvPr id="188" name="民生費該当値テキスト">
          <a:extLst>
            <a:ext uri="{FF2B5EF4-FFF2-40B4-BE49-F238E27FC236}">
              <a16:creationId xmlns:a16="http://schemas.microsoft.com/office/drawing/2014/main" id="{00000000-0008-0000-0700-0000BC000000}"/>
            </a:ext>
          </a:extLst>
        </xdr:cNvPr>
        <xdr:cNvSpPr txBox="1"/>
      </xdr:nvSpPr>
      <xdr:spPr>
        <a:xfrm>
          <a:off x="4686300" y="1294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105725</xdr:rowOff>
    </xdr:from>
    <xdr:to>
      <xdr:col>20</xdr:col>
      <xdr:colOff>38100</xdr:colOff>
      <xdr:row>77</xdr:row>
      <xdr:rowOff>35875</xdr:rowOff>
    </xdr:to>
    <xdr:sp textlink="">
      <xdr:nvSpPr>
        <xdr:cNvPr id="189" name="楕円 188">
          <a:extLst>
            <a:ext uri="{FF2B5EF4-FFF2-40B4-BE49-F238E27FC236}">
              <a16:creationId xmlns:a16="http://schemas.microsoft.com/office/drawing/2014/main" id="{00000000-0008-0000-0700-0000BD000000}"/>
            </a:ext>
          </a:extLst>
        </xdr:cNvPr>
        <xdr:cNvSpPr/>
      </xdr:nvSpPr>
      <xdr:spPr>
        <a:xfrm>
          <a:off x="3746500" y="131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27002</xdr:rowOff>
    </xdr:from>
    <xdr:ext cx="599010" cy="259045"/>
    <xdr:sp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497795" y="1322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162320</xdr:rowOff>
    </xdr:from>
    <xdr:to>
      <xdr:col>15</xdr:col>
      <xdr:colOff>101600</xdr:colOff>
      <xdr:row>77</xdr:row>
      <xdr:rowOff>92470</xdr:rowOff>
    </xdr:to>
    <xdr:sp textlink="">
      <xdr:nvSpPr>
        <xdr:cNvPr id="191" name="楕円 190">
          <a:extLst>
            <a:ext uri="{FF2B5EF4-FFF2-40B4-BE49-F238E27FC236}">
              <a16:creationId xmlns:a16="http://schemas.microsoft.com/office/drawing/2014/main" id="{00000000-0008-0000-0700-0000BF000000}"/>
            </a:ext>
          </a:extLst>
        </xdr:cNvPr>
        <xdr:cNvSpPr/>
      </xdr:nvSpPr>
      <xdr:spPr>
        <a:xfrm>
          <a:off x="2857500" y="13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83597</xdr:rowOff>
    </xdr:from>
    <xdr:ext cx="599010" cy="259045"/>
    <xdr:sp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608795" y="1328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159835</xdr:rowOff>
    </xdr:from>
    <xdr:to>
      <xdr:col>10</xdr:col>
      <xdr:colOff>165100</xdr:colOff>
      <xdr:row>77</xdr:row>
      <xdr:rowOff>89985</xdr:rowOff>
    </xdr:to>
    <xdr:sp textlink="">
      <xdr:nvSpPr>
        <xdr:cNvPr id="193" name="楕円 192">
          <a:extLst>
            <a:ext uri="{FF2B5EF4-FFF2-40B4-BE49-F238E27FC236}">
              <a16:creationId xmlns:a16="http://schemas.microsoft.com/office/drawing/2014/main" id="{00000000-0008-0000-0700-0000C1000000}"/>
            </a:ext>
          </a:extLst>
        </xdr:cNvPr>
        <xdr:cNvSpPr/>
      </xdr:nvSpPr>
      <xdr:spPr>
        <a:xfrm>
          <a:off x="1968500" y="131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81112</xdr:rowOff>
    </xdr:from>
    <xdr:ext cx="599010" cy="259045"/>
    <xdr:sp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28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50941</xdr:rowOff>
    </xdr:from>
    <xdr:to>
      <xdr:col>6</xdr:col>
      <xdr:colOff>38100</xdr:colOff>
      <xdr:row>77</xdr:row>
      <xdr:rowOff>152541</xdr:rowOff>
    </xdr:to>
    <xdr:sp textlink="">
      <xdr:nvSpPr>
        <xdr:cNvPr id="195" name="楕円 194">
          <a:extLst>
            <a:ext uri="{FF2B5EF4-FFF2-40B4-BE49-F238E27FC236}">
              <a16:creationId xmlns:a16="http://schemas.microsoft.com/office/drawing/2014/main" id="{00000000-0008-0000-0700-0000C3000000}"/>
            </a:ext>
          </a:extLst>
        </xdr:cNvPr>
        <xdr:cNvSpPr/>
      </xdr:nvSpPr>
      <xdr:spPr>
        <a:xfrm>
          <a:off x="1079500" y="132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143668</xdr:rowOff>
    </xdr:from>
    <xdr:ext cx="599010" cy="259045"/>
    <xdr:sp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34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197" name="正方形/長方形 196">
          <a:extLst>
            <a:ext uri="{FF2B5EF4-FFF2-40B4-BE49-F238E27FC236}">
              <a16:creationId xmlns:a16="http://schemas.microsoft.com/office/drawing/2014/main" id="{00000000-0008-0000-0700-0000C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198" name="正方形/長方形 197">
          <a:extLst>
            <a:ext uri="{FF2B5EF4-FFF2-40B4-BE49-F238E27FC236}">
              <a16:creationId xmlns:a16="http://schemas.microsoft.com/office/drawing/2014/main" id="{00000000-0008-0000-0700-0000C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199" name="正方形/長方形 198">
          <a:extLst>
            <a:ext uri="{FF2B5EF4-FFF2-40B4-BE49-F238E27FC236}">
              <a16:creationId xmlns:a16="http://schemas.microsoft.com/office/drawing/2014/main" id="{00000000-0008-0000-0700-0000C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0" name="正方形/長方形 199">
          <a:extLst>
            <a:ext uri="{FF2B5EF4-FFF2-40B4-BE49-F238E27FC236}">
              <a16:creationId xmlns:a16="http://schemas.microsoft.com/office/drawing/2014/main" id="{00000000-0008-0000-0700-0000C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1" name="正方形/長方形 200">
          <a:extLst>
            <a:ext uri="{FF2B5EF4-FFF2-40B4-BE49-F238E27FC236}">
              <a16:creationId xmlns:a16="http://schemas.microsoft.com/office/drawing/2014/main" id="{00000000-0008-0000-0700-0000C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2" name="正方形/長方形 201">
          <a:extLst>
            <a:ext uri="{FF2B5EF4-FFF2-40B4-BE49-F238E27FC236}">
              <a16:creationId xmlns:a16="http://schemas.microsoft.com/office/drawing/2014/main" id="{00000000-0008-0000-0700-0000C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03" name="正方形/長方形 202">
          <a:extLst>
            <a:ext uri="{FF2B5EF4-FFF2-40B4-BE49-F238E27FC236}">
              <a16:creationId xmlns:a16="http://schemas.microsoft.com/office/drawing/2014/main" id="{00000000-0008-0000-0700-0000C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146695</xdr:rowOff>
    </xdr:from>
    <xdr:to>
      <xdr:col>24</xdr:col>
      <xdr:colOff>63500</xdr:colOff>
      <xdr:row>97</xdr:row>
      <xdr:rowOff>17399</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797300" y="16434445"/>
          <a:ext cx="838200" cy="21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17399</xdr:rowOff>
    </xdr:from>
    <xdr:to>
      <xdr:col>19</xdr:col>
      <xdr:colOff>177800</xdr:colOff>
      <xdr:row>97</xdr:row>
      <xdr:rowOff>86254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6648049"/>
          <a:ext cx="889000" cy="6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86254</xdr:rowOff>
    </xdr:from>
    <xdr:to>
      <xdr:col>15</xdr:col>
      <xdr:colOff>50800</xdr:colOff>
      <xdr:row>97</xdr:row>
      <xdr:rowOff>102988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019300" y="1671690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147650</xdr:rowOff>
    </xdr:from>
    <xdr:to>
      <xdr:col>15</xdr:col>
      <xdr:colOff>101600</xdr:colOff>
      <xdr:row>97</xdr:row>
      <xdr:rowOff>77800</xdr:rowOff>
    </xdr:to>
    <xdr:sp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6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94327</xdr:rowOff>
    </xdr:from>
    <xdr:ext cx="534377" cy="259045"/>
    <xdr:sp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41111" y="163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95923</xdr:rowOff>
    </xdr:from>
    <xdr:to>
      <xdr:col>10</xdr:col>
      <xdr:colOff>114300</xdr:colOff>
      <xdr:row>97</xdr:row>
      <xdr:rowOff>102988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1130300" y="16726573"/>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1437</xdr:rowOff>
    </xdr:from>
    <xdr:to>
      <xdr:col>10</xdr:col>
      <xdr:colOff>165100</xdr:colOff>
      <xdr:row>97</xdr:row>
      <xdr:rowOff>103037</xdr:rowOff>
    </xdr:to>
    <xdr:sp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63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119564</xdr:rowOff>
    </xdr:from>
    <xdr:ext cx="534377" cy="259045"/>
    <xdr:sp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52111" y="1640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126231</xdr:rowOff>
    </xdr:from>
    <xdr:to>
      <xdr:col>6</xdr:col>
      <xdr:colOff>38100</xdr:colOff>
      <xdr:row>97</xdr:row>
      <xdr:rowOff>56381</xdr:rowOff>
    </xdr:to>
    <xdr:sp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72908</xdr:rowOff>
    </xdr:from>
    <xdr:ext cx="534377" cy="259045"/>
    <xdr:sp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63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95895</xdr:rowOff>
    </xdr:from>
    <xdr:to>
      <xdr:col>24</xdr:col>
      <xdr:colOff>114300</xdr:colOff>
      <xdr:row>96</xdr:row>
      <xdr:rowOff>26045</xdr:rowOff>
    </xdr:to>
    <xdr:sp textlink="">
      <xdr:nvSpPr>
        <xdr:cNvPr id="243" name="楕円 242">
          <a:extLst>
            <a:ext uri="{FF2B5EF4-FFF2-40B4-BE49-F238E27FC236}">
              <a16:creationId xmlns:a16="http://schemas.microsoft.com/office/drawing/2014/main" id="{00000000-0008-0000-0700-0000F3000000}"/>
            </a:ext>
          </a:extLst>
        </xdr:cNvPr>
        <xdr:cNvSpPr/>
      </xdr:nvSpPr>
      <xdr:spPr>
        <a:xfrm>
          <a:off x="4584700" y="16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118772</xdr:rowOff>
    </xdr:from>
    <xdr:ext cx="534377" cy="259045"/>
    <xdr:sp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623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138049</xdr:rowOff>
    </xdr:from>
    <xdr:to>
      <xdr:col>20</xdr:col>
      <xdr:colOff>38100</xdr:colOff>
      <xdr:row>97</xdr:row>
      <xdr:rowOff>68199</xdr:rowOff>
    </xdr:to>
    <xdr:sp textlink="">
      <xdr:nvSpPr>
        <xdr:cNvPr id="245" name="楕円 244">
          <a:extLst>
            <a:ext uri="{FF2B5EF4-FFF2-40B4-BE49-F238E27FC236}">
              <a16:creationId xmlns:a16="http://schemas.microsoft.com/office/drawing/2014/main" id="{00000000-0008-0000-0700-0000F5000000}"/>
            </a:ext>
          </a:extLst>
        </xdr:cNvPr>
        <xdr:cNvSpPr/>
      </xdr:nvSpPr>
      <xdr:spPr>
        <a:xfrm>
          <a:off x="3746500" y="165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59326</xdr:rowOff>
    </xdr:from>
    <xdr:ext cx="534377" cy="259045"/>
    <xdr:sp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8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35454</xdr:rowOff>
    </xdr:from>
    <xdr:to>
      <xdr:col>15</xdr:col>
      <xdr:colOff>101600</xdr:colOff>
      <xdr:row>97</xdr:row>
      <xdr:rowOff>137054</xdr:rowOff>
    </xdr:to>
    <xdr:sp textlink="">
      <xdr:nvSpPr>
        <xdr:cNvPr id="247" name="楕円 246">
          <a:extLst>
            <a:ext uri="{FF2B5EF4-FFF2-40B4-BE49-F238E27FC236}">
              <a16:creationId xmlns:a16="http://schemas.microsoft.com/office/drawing/2014/main" id="{00000000-0008-0000-0700-0000F7000000}"/>
            </a:ext>
          </a:extLst>
        </xdr:cNvPr>
        <xdr:cNvSpPr/>
      </xdr:nvSpPr>
      <xdr:spPr>
        <a:xfrm>
          <a:off x="2857500" y="166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128181</xdr:rowOff>
    </xdr:from>
    <xdr:ext cx="534377" cy="259045"/>
    <xdr:sp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7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52188</xdr:rowOff>
    </xdr:from>
    <xdr:to>
      <xdr:col>10</xdr:col>
      <xdr:colOff>165100</xdr:colOff>
      <xdr:row>97</xdr:row>
      <xdr:rowOff>153788</xdr:rowOff>
    </xdr:to>
    <xdr:sp textlink="">
      <xdr:nvSpPr>
        <xdr:cNvPr id="249" name="楕円 248">
          <a:extLst>
            <a:ext uri="{FF2B5EF4-FFF2-40B4-BE49-F238E27FC236}">
              <a16:creationId xmlns:a16="http://schemas.microsoft.com/office/drawing/2014/main" id="{00000000-0008-0000-0700-0000F9000000}"/>
            </a:ext>
          </a:extLst>
        </xdr:cNvPr>
        <xdr:cNvSpPr/>
      </xdr:nvSpPr>
      <xdr:spPr>
        <a:xfrm>
          <a:off x="1968500" y="1668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144915</xdr:rowOff>
    </xdr:from>
    <xdr:ext cx="534377" cy="259045"/>
    <xdr:sp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7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45123</xdr:rowOff>
    </xdr:from>
    <xdr:to>
      <xdr:col>6</xdr:col>
      <xdr:colOff>38100</xdr:colOff>
      <xdr:row>97</xdr:row>
      <xdr:rowOff>146723</xdr:rowOff>
    </xdr:to>
    <xdr:sp textlink="">
      <xdr:nvSpPr>
        <xdr:cNvPr id="251" name="楕円 250">
          <a:extLst>
            <a:ext uri="{FF2B5EF4-FFF2-40B4-BE49-F238E27FC236}">
              <a16:creationId xmlns:a16="http://schemas.microsoft.com/office/drawing/2014/main" id="{00000000-0008-0000-0700-0000FB000000}"/>
            </a:ext>
          </a:extLst>
        </xdr:cNvPr>
        <xdr:cNvSpPr/>
      </xdr:nvSpPr>
      <xdr:spPr>
        <a:xfrm>
          <a:off x="1079500" y="166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137850</xdr:rowOff>
    </xdr:from>
    <xdr:ext cx="534377" cy="259045"/>
    <xdr:sp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54" name="正方形/長方形 253">
          <a:extLst>
            <a:ext uri="{FF2B5EF4-FFF2-40B4-BE49-F238E27FC236}">
              <a16:creationId xmlns:a16="http://schemas.microsoft.com/office/drawing/2014/main" id="{00000000-0008-0000-0700-0000FE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56" name="正方形/長方形 255">
          <a:extLst>
            <a:ext uri="{FF2B5EF4-FFF2-40B4-BE49-F238E27FC236}">
              <a16:creationId xmlns:a16="http://schemas.microsoft.com/office/drawing/2014/main" id="{00000000-0008-0000-0700-00000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58" name="正方形/長方形 257">
          <a:extLst>
            <a:ext uri="{FF2B5EF4-FFF2-40B4-BE49-F238E27FC236}">
              <a16:creationId xmlns:a16="http://schemas.microsoft.com/office/drawing/2014/main" id="{00000000-0008-0000-0700-00000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73" name="労働費グラフ枠">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147422</xdr:rowOff>
    </xdr:from>
    <xdr:to>
      <xdr:col>46</xdr:col>
      <xdr:colOff>38100</xdr:colOff>
      <xdr:row>37</xdr:row>
      <xdr:rowOff>77572</xdr:rowOff>
    </xdr:to>
    <xdr:sp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699500" y="631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94099</xdr:rowOff>
    </xdr:from>
    <xdr:ext cx="378565" cy="259045"/>
    <xdr:sp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8561017" y="6094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144221</xdr:rowOff>
    </xdr:from>
    <xdr:to>
      <xdr:col>41</xdr:col>
      <xdr:colOff>101600</xdr:colOff>
      <xdr:row>37</xdr:row>
      <xdr:rowOff>74371</xdr:rowOff>
    </xdr:to>
    <xdr:sp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810500" y="631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90898</xdr:rowOff>
    </xdr:from>
    <xdr:ext cx="378565" cy="259045"/>
    <xdr:sp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672017" y="60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98501</xdr:rowOff>
    </xdr:from>
    <xdr:to>
      <xdr:col>36</xdr:col>
      <xdr:colOff>165100</xdr:colOff>
      <xdr:row>37</xdr:row>
      <xdr:rowOff>28651</xdr:rowOff>
    </xdr:to>
    <xdr:sp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921500" y="627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45178</xdr:rowOff>
    </xdr:from>
    <xdr:ext cx="378565" cy="259045"/>
    <xdr:sp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783017" y="6045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textlink="">
      <xdr:nvSpPr>
        <xdr:cNvPr id="298" name="楕円 297">
          <a:extLst>
            <a:ext uri="{FF2B5EF4-FFF2-40B4-BE49-F238E27FC236}">
              <a16:creationId xmlns:a16="http://schemas.microsoft.com/office/drawing/2014/main" id="{00000000-0008-0000-0700-00002A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textlink="">
      <xdr:nvSpPr>
        <xdr:cNvPr id="300" name="楕円 299">
          <a:extLst>
            <a:ext uri="{FF2B5EF4-FFF2-40B4-BE49-F238E27FC236}">
              <a16:creationId xmlns:a16="http://schemas.microsoft.com/office/drawing/2014/main" id="{00000000-0008-0000-0700-00002C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textlink="">
      <xdr:nvSpPr>
        <xdr:cNvPr id="302" name="楕円 301">
          <a:extLst>
            <a:ext uri="{FF2B5EF4-FFF2-40B4-BE49-F238E27FC236}">
              <a16:creationId xmlns:a16="http://schemas.microsoft.com/office/drawing/2014/main" id="{00000000-0008-0000-0700-00002E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textlink="">
      <xdr:nvSpPr>
        <xdr:cNvPr id="304" name="楕円 303">
          <a:extLst>
            <a:ext uri="{FF2B5EF4-FFF2-40B4-BE49-F238E27FC236}">
              <a16:creationId xmlns:a16="http://schemas.microsoft.com/office/drawing/2014/main" id="{00000000-0008-0000-0700-000030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textlink="">
      <xdr:nvSpPr>
        <xdr:cNvPr id="306" name="楕円 305">
          <a:extLst>
            <a:ext uri="{FF2B5EF4-FFF2-40B4-BE49-F238E27FC236}">
              <a16:creationId xmlns:a16="http://schemas.microsoft.com/office/drawing/2014/main" id="{00000000-0008-0000-0700-000032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08" name="正方形/長方形 307">
          <a:extLst>
            <a:ext uri="{FF2B5EF4-FFF2-40B4-BE49-F238E27FC236}">
              <a16:creationId xmlns:a16="http://schemas.microsoft.com/office/drawing/2014/main" id="{00000000-0008-0000-07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09" name="正方形/長方形 308">
          <a:extLst>
            <a:ext uri="{FF2B5EF4-FFF2-40B4-BE49-F238E27FC236}">
              <a16:creationId xmlns:a16="http://schemas.microsoft.com/office/drawing/2014/main" id="{00000000-0008-0000-0700-00003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10" name="正方形/長方形 309">
          <a:extLst>
            <a:ext uri="{FF2B5EF4-FFF2-40B4-BE49-F238E27FC236}">
              <a16:creationId xmlns:a16="http://schemas.microsoft.com/office/drawing/2014/main" id="{00000000-0008-0000-0700-00003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11" name="正方形/長方形 310">
          <a:extLst>
            <a:ext uri="{FF2B5EF4-FFF2-40B4-BE49-F238E27FC236}">
              <a16:creationId xmlns:a16="http://schemas.microsoft.com/office/drawing/2014/main" id="{00000000-0008-0000-0700-00003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12" name="正方形/長方形 311">
          <a:extLst>
            <a:ext uri="{FF2B5EF4-FFF2-40B4-BE49-F238E27FC236}">
              <a16:creationId xmlns:a16="http://schemas.microsoft.com/office/drawing/2014/main" id="{00000000-0008-0000-0700-00003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13" name="正方形/長方形 312">
          <a:extLst>
            <a:ext uri="{FF2B5EF4-FFF2-40B4-BE49-F238E27FC236}">
              <a16:creationId xmlns:a16="http://schemas.microsoft.com/office/drawing/2014/main" id="{00000000-0008-0000-0700-00003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14" name="正方形/長方形 313">
          <a:extLst>
            <a:ext uri="{FF2B5EF4-FFF2-40B4-BE49-F238E27FC236}">
              <a16:creationId xmlns:a16="http://schemas.microsoft.com/office/drawing/2014/main" id="{00000000-0008-0000-0700-00003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28" name="農林水産業費グラフ枠">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textlink="">
      <xdr:nvSpPr>
        <xdr:cNvPr id="330" name="農林水産業費最小値テキスト">
          <a:extLst>
            <a:ext uri="{FF2B5EF4-FFF2-40B4-BE49-F238E27FC236}">
              <a16:creationId xmlns:a16="http://schemas.microsoft.com/office/drawing/2014/main" id="{00000000-0008-0000-0700-00004A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textlink="">
      <xdr:nvSpPr>
        <xdr:cNvPr id="332" name="農林水産業費最大値テキスト">
          <a:extLst>
            <a:ext uri="{FF2B5EF4-FFF2-40B4-BE49-F238E27FC236}">
              <a16:creationId xmlns:a16="http://schemas.microsoft.com/office/drawing/2014/main" id="{00000000-0008-0000-0700-00004C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100747</xdr:rowOff>
    </xdr:from>
    <xdr:to>
      <xdr:col>55</xdr:col>
      <xdr:colOff>0</xdr:colOff>
      <xdr:row>57</xdr:row>
      <xdr:rowOff>126807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9639300" y="9873397"/>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textlink="">
      <xdr:nvSpPr>
        <xdr:cNvPr id="335" name="農林水産業費平均値テキスト">
          <a:extLst>
            <a:ext uri="{FF2B5EF4-FFF2-40B4-BE49-F238E27FC236}">
              <a16:creationId xmlns:a16="http://schemas.microsoft.com/office/drawing/2014/main" id="{00000000-0008-0000-0700-00004F010000}"/>
            </a:ext>
          </a:extLst>
        </xdr:cNvPr>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textlink="">
      <xdr:nvSpPr>
        <xdr:cNvPr id="336" name="フローチャート: 判断 335">
          <a:extLst>
            <a:ext uri="{FF2B5EF4-FFF2-40B4-BE49-F238E27FC236}">
              <a16:creationId xmlns:a16="http://schemas.microsoft.com/office/drawing/2014/main" id="{00000000-0008-0000-0700-000050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126807</xdr:rowOff>
    </xdr:from>
    <xdr:to>
      <xdr:col>50</xdr:col>
      <xdr:colOff>114300</xdr:colOff>
      <xdr:row>57</xdr:row>
      <xdr:rowOff>157531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8750300" y="9899457"/>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145141</xdr:rowOff>
    </xdr:from>
    <xdr:to>
      <xdr:col>45</xdr:col>
      <xdr:colOff>177800</xdr:colOff>
      <xdr:row>57</xdr:row>
      <xdr:rowOff>157531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7861300" y="9917791"/>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153868</xdr:rowOff>
    </xdr:from>
    <xdr:to>
      <xdr:col>46</xdr:col>
      <xdr:colOff>38100</xdr:colOff>
      <xdr:row>57</xdr:row>
      <xdr:rowOff>84018</xdr:rowOff>
    </xdr:to>
    <xdr:sp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8699500" y="975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100545</xdr:rowOff>
    </xdr:from>
    <xdr:ext cx="469744" cy="259045"/>
    <xdr:sp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8515428" y="953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145141</xdr:rowOff>
    </xdr:from>
    <xdr:to>
      <xdr:col>41</xdr:col>
      <xdr:colOff>50800</xdr:colOff>
      <xdr:row>57</xdr:row>
      <xdr:rowOff>166675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6972300" y="9917791"/>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160863</xdr:rowOff>
    </xdr:from>
    <xdr:to>
      <xdr:col>41</xdr:col>
      <xdr:colOff>101600</xdr:colOff>
      <xdr:row>57</xdr:row>
      <xdr:rowOff>91013</xdr:rowOff>
    </xdr:to>
    <xdr:sp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7810500" y="976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107540</xdr:rowOff>
    </xdr:from>
    <xdr:ext cx="469744" cy="259045"/>
    <xdr:sp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7626428" y="95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167859</xdr:rowOff>
    </xdr:from>
    <xdr:to>
      <xdr:col>36</xdr:col>
      <xdr:colOff>165100</xdr:colOff>
      <xdr:row>57</xdr:row>
      <xdr:rowOff>98009</xdr:rowOff>
    </xdr:to>
    <xdr:sp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6921500" y="97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114536</xdr:rowOff>
    </xdr:from>
    <xdr:ext cx="469744" cy="259045"/>
    <xdr:sp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737428" y="954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49947</xdr:rowOff>
    </xdr:from>
    <xdr:to>
      <xdr:col>55</xdr:col>
      <xdr:colOff>50800</xdr:colOff>
      <xdr:row>57</xdr:row>
      <xdr:rowOff>151547</xdr:rowOff>
    </xdr:to>
    <xdr:sp textlink="">
      <xdr:nvSpPr>
        <xdr:cNvPr id="353" name="楕円 352">
          <a:extLst>
            <a:ext uri="{FF2B5EF4-FFF2-40B4-BE49-F238E27FC236}">
              <a16:creationId xmlns:a16="http://schemas.microsoft.com/office/drawing/2014/main" id="{00000000-0008-0000-0700-000061010000}"/>
            </a:ext>
          </a:extLst>
        </xdr:cNvPr>
        <xdr:cNvSpPr/>
      </xdr:nvSpPr>
      <xdr:spPr>
        <a:xfrm>
          <a:off x="10426700" y="98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72824</xdr:rowOff>
    </xdr:from>
    <xdr:ext cx="469744" cy="259045"/>
    <xdr:sp textlink="">
      <xdr:nvSpPr>
        <xdr:cNvPr id="354" name="農林水産業費該当値テキスト">
          <a:extLst>
            <a:ext uri="{FF2B5EF4-FFF2-40B4-BE49-F238E27FC236}">
              <a16:creationId xmlns:a16="http://schemas.microsoft.com/office/drawing/2014/main" id="{00000000-0008-0000-0700-000062010000}"/>
            </a:ext>
          </a:extLst>
        </xdr:cNvPr>
        <xdr:cNvSpPr txBox="1"/>
      </xdr:nvSpPr>
      <xdr:spPr>
        <a:xfrm>
          <a:off x="10528300" y="967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76007</xdr:rowOff>
    </xdr:from>
    <xdr:to>
      <xdr:col>50</xdr:col>
      <xdr:colOff>165100</xdr:colOff>
      <xdr:row>58</xdr:row>
      <xdr:rowOff>6157</xdr:rowOff>
    </xdr:to>
    <xdr:sp textlink="">
      <xdr:nvSpPr>
        <xdr:cNvPr id="355" name="楕円 354">
          <a:extLst>
            <a:ext uri="{FF2B5EF4-FFF2-40B4-BE49-F238E27FC236}">
              <a16:creationId xmlns:a16="http://schemas.microsoft.com/office/drawing/2014/main" id="{00000000-0008-0000-0700-000063010000}"/>
            </a:ext>
          </a:extLst>
        </xdr:cNvPr>
        <xdr:cNvSpPr/>
      </xdr:nvSpPr>
      <xdr:spPr>
        <a:xfrm>
          <a:off x="9588500" y="98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168734</xdr:rowOff>
    </xdr:from>
    <xdr:ext cx="469744" cy="259045"/>
    <xdr:sp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94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106731</xdr:rowOff>
    </xdr:from>
    <xdr:to>
      <xdr:col>46</xdr:col>
      <xdr:colOff>38100</xdr:colOff>
      <xdr:row>58</xdr:row>
      <xdr:rowOff>36881</xdr:rowOff>
    </xdr:to>
    <xdr:sp textlink="">
      <xdr:nvSpPr>
        <xdr:cNvPr id="357" name="楕円 356">
          <a:extLst>
            <a:ext uri="{FF2B5EF4-FFF2-40B4-BE49-F238E27FC236}">
              <a16:creationId xmlns:a16="http://schemas.microsoft.com/office/drawing/2014/main" id="{00000000-0008-0000-0700-000065010000}"/>
            </a:ext>
          </a:extLst>
        </xdr:cNvPr>
        <xdr:cNvSpPr/>
      </xdr:nvSpPr>
      <xdr:spPr>
        <a:xfrm>
          <a:off x="8699500" y="98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28008</xdr:rowOff>
    </xdr:from>
    <xdr:ext cx="469744" cy="259045"/>
    <xdr:sp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97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94341</xdr:rowOff>
    </xdr:from>
    <xdr:to>
      <xdr:col>41</xdr:col>
      <xdr:colOff>101600</xdr:colOff>
      <xdr:row>58</xdr:row>
      <xdr:rowOff>24491</xdr:rowOff>
    </xdr:to>
    <xdr:sp textlink="">
      <xdr:nvSpPr>
        <xdr:cNvPr id="359" name="楕円 358">
          <a:extLst>
            <a:ext uri="{FF2B5EF4-FFF2-40B4-BE49-F238E27FC236}">
              <a16:creationId xmlns:a16="http://schemas.microsoft.com/office/drawing/2014/main" id="{00000000-0008-0000-0700-000067010000}"/>
            </a:ext>
          </a:extLst>
        </xdr:cNvPr>
        <xdr:cNvSpPr/>
      </xdr:nvSpPr>
      <xdr:spPr>
        <a:xfrm>
          <a:off x="7810500" y="98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15618</xdr:rowOff>
    </xdr:from>
    <xdr:ext cx="469744" cy="259045"/>
    <xdr:sp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9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115875</xdr:rowOff>
    </xdr:from>
    <xdr:to>
      <xdr:col>36</xdr:col>
      <xdr:colOff>165100</xdr:colOff>
      <xdr:row>58</xdr:row>
      <xdr:rowOff>46025</xdr:rowOff>
    </xdr:to>
    <xdr:sp textlink="">
      <xdr:nvSpPr>
        <xdr:cNvPr id="361" name="楕円 360">
          <a:extLst>
            <a:ext uri="{FF2B5EF4-FFF2-40B4-BE49-F238E27FC236}">
              <a16:creationId xmlns:a16="http://schemas.microsoft.com/office/drawing/2014/main" id="{00000000-0008-0000-0700-000069010000}"/>
            </a:ext>
          </a:extLst>
        </xdr:cNvPr>
        <xdr:cNvSpPr/>
      </xdr:nvSpPr>
      <xdr:spPr>
        <a:xfrm>
          <a:off x="6921500" y="98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37152</xdr:rowOff>
    </xdr:from>
    <xdr:ext cx="469744" cy="259045"/>
    <xdr:sp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98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63" name="正方形/長方形 362">
          <a:extLst>
            <a:ext uri="{FF2B5EF4-FFF2-40B4-BE49-F238E27FC236}">
              <a16:creationId xmlns:a16="http://schemas.microsoft.com/office/drawing/2014/main" id="{00000000-0008-0000-0700-00006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64" name="正方形/長方形 363">
          <a:extLst>
            <a:ext uri="{FF2B5EF4-FFF2-40B4-BE49-F238E27FC236}">
              <a16:creationId xmlns:a16="http://schemas.microsoft.com/office/drawing/2014/main" id="{00000000-0008-0000-0700-00006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65" name="正方形/長方形 364">
          <a:extLst>
            <a:ext uri="{FF2B5EF4-FFF2-40B4-BE49-F238E27FC236}">
              <a16:creationId xmlns:a16="http://schemas.microsoft.com/office/drawing/2014/main" id="{00000000-0008-0000-0700-00006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66" name="正方形/長方形 365">
          <a:extLst>
            <a:ext uri="{FF2B5EF4-FFF2-40B4-BE49-F238E27FC236}">
              <a16:creationId xmlns:a16="http://schemas.microsoft.com/office/drawing/2014/main" id="{00000000-0008-0000-0700-00006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67" name="正方形/長方形 366">
          <a:extLst>
            <a:ext uri="{FF2B5EF4-FFF2-40B4-BE49-F238E27FC236}">
              <a16:creationId xmlns:a16="http://schemas.microsoft.com/office/drawing/2014/main" id="{00000000-0008-0000-0700-00006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68" name="正方形/長方形 367">
          <a:extLst>
            <a:ext uri="{FF2B5EF4-FFF2-40B4-BE49-F238E27FC236}">
              <a16:creationId xmlns:a16="http://schemas.microsoft.com/office/drawing/2014/main" id="{00000000-0008-0000-0700-00007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69" name="正方形/長方形 368">
          <a:extLst>
            <a:ext uri="{FF2B5EF4-FFF2-40B4-BE49-F238E27FC236}">
              <a16:creationId xmlns:a16="http://schemas.microsoft.com/office/drawing/2014/main" id="{00000000-0008-0000-0700-00007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143749</xdr:rowOff>
    </xdr:from>
    <xdr:to>
      <xdr:col>55</xdr:col>
      <xdr:colOff>0</xdr:colOff>
      <xdr:row>79</xdr:row>
      <xdr:rowOff>74729</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9639300" y="13516849"/>
          <a:ext cx="838200" cy="10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143749</xdr:rowOff>
    </xdr:from>
    <xdr:to>
      <xdr:col>50</xdr:col>
      <xdr:colOff>114300</xdr:colOff>
      <xdr:row>79</xdr:row>
      <xdr:rowOff>73389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8750300" y="13516849"/>
          <a:ext cx="889000" cy="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73389</xdr:rowOff>
    </xdr:from>
    <xdr:to>
      <xdr:col>45</xdr:col>
      <xdr:colOff>177800</xdr:colOff>
      <xdr:row>79</xdr:row>
      <xdr:rowOff>75643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3617939"/>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104739</xdr:rowOff>
    </xdr:from>
    <xdr:to>
      <xdr:col>46</xdr:col>
      <xdr:colOff>38100</xdr:colOff>
      <xdr:row>79</xdr:row>
      <xdr:rowOff>34889</xdr:rowOff>
    </xdr:to>
    <xdr:sp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4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51416</xdr:rowOff>
    </xdr:from>
    <xdr:ext cx="469744" cy="259045"/>
    <xdr:sp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515428" y="132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54693</xdr:rowOff>
    </xdr:from>
    <xdr:to>
      <xdr:col>41</xdr:col>
      <xdr:colOff>50800</xdr:colOff>
      <xdr:row>79</xdr:row>
      <xdr:rowOff>75643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972300" y="13599243"/>
          <a:ext cx="889000" cy="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118863</xdr:rowOff>
    </xdr:from>
    <xdr:to>
      <xdr:col>41</xdr:col>
      <xdr:colOff>101600</xdr:colOff>
      <xdr:row>79</xdr:row>
      <xdr:rowOff>49013</xdr:rowOff>
    </xdr:to>
    <xdr:sp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49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65540</xdr:rowOff>
    </xdr:from>
    <xdr:ext cx="469744" cy="259045"/>
    <xdr:sp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626428" y="1326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119140</xdr:rowOff>
    </xdr:from>
    <xdr:to>
      <xdr:col>36</xdr:col>
      <xdr:colOff>165100</xdr:colOff>
      <xdr:row>79</xdr:row>
      <xdr:rowOff>49290</xdr:rowOff>
    </xdr:to>
    <xdr:sp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65817</xdr:rowOff>
    </xdr:from>
    <xdr:ext cx="469744" cy="259045"/>
    <xdr:sp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37428" y="132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23929</xdr:rowOff>
    </xdr:from>
    <xdr:to>
      <xdr:col>55</xdr:col>
      <xdr:colOff>50800</xdr:colOff>
      <xdr:row>79</xdr:row>
      <xdr:rowOff>125529</xdr:rowOff>
    </xdr:to>
    <xdr:sp textlink="">
      <xdr:nvSpPr>
        <xdr:cNvPr id="412" name="楕円 411">
          <a:extLst>
            <a:ext uri="{FF2B5EF4-FFF2-40B4-BE49-F238E27FC236}">
              <a16:creationId xmlns:a16="http://schemas.microsoft.com/office/drawing/2014/main" id="{00000000-0008-0000-0700-00009C010000}"/>
            </a:ext>
          </a:extLst>
        </xdr:cNvPr>
        <xdr:cNvSpPr/>
      </xdr:nvSpPr>
      <xdr:spPr>
        <a:xfrm>
          <a:off x="10426700" y="135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110306</xdr:rowOff>
    </xdr:from>
    <xdr:ext cx="469744" cy="259045"/>
    <xdr:sp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48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92949</xdr:rowOff>
    </xdr:from>
    <xdr:to>
      <xdr:col>50</xdr:col>
      <xdr:colOff>165100</xdr:colOff>
      <xdr:row>79</xdr:row>
      <xdr:rowOff>23099</xdr:rowOff>
    </xdr:to>
    <xdr:sp textlink="">
      <xdr:nvSpPr>
        <xdr:cNvPr id="414" name="楕円 413">
          <a:extLst>
            <a:ext uri="{FF2B5EF4-FFF2-40B4-BE49-F238E27FC236}">
              <a16:creationId xmlns:a16="http://schemas.microsoft.com/office/drawing/2014/main" id="{00000000-0008-0000-0700-00009E010000}"/>
            </a:ext>
          </a:extLst>
        </xdr:cNvPr>
        <xdr:cNvSpPr/>
      </xdr:nvSpPr>
      <xdr:spPr>
        <a:xfrm>
          <a:off x="9588500" y="13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14226</xdr:rowOff>
    </xdr:from>
    <xdr:ext cx="469744" cy="259045"/>
    <xdr:sp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04428" y="1355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22589</xdr:rowOff>
    </xdr:from>
    <xdr:to>
      <xdr:col>46</xdr:col>
      <xdr:colOff>38100</xdr:colOff>
      <xdr:row>79</xdr:row>
      <xdr:rowOff>124189</xdr:rowOff>
    </xdr:to>
    <xdr:sp textlink="">
      <xdr:nvSpPr>
        <xdr:cNvPr id="416" name="楕円 415">
          <a:extLst>
            <a:ext uri="{FF2B5EF4-FFF2-40B4-BE49-F238E27FC236}">
              <a16:creationId xmlns:a16="http://schemas.microsoft.com/office/drawing/2014/main" id="{00000000-0008-0000-0700-0000A0010000}"/>
            </a:ext>
          </a:extLst>
        </xdr:cNvPr>
        <xdr:cNvSpPr/>
      </xdr:nvSpPr>
      <xdr:spPr>
        <a:xfrm>
          <a:off x="8699500" y="135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115316</xdr:rowOff>
    </xdr:from>
    <xdr:ext cx="469744" cy="259045"/>
    <xdr:sp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65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24843</xdr:rowOff>
    </xdr:from>
    <xdr:to>
      <xdr:col>41</xdr:col>
      <xdr:colOff>101600</xdr:colOff>
      <xdr:row>79</xdr:row>
      <xdr:rowOff>126443</xdr:rowOff>
    </xdr:to>
    <xdr:sp textlink="">
      <xdr:nvSpPr>
        <xdr:cNvPr id="418" name="楕円 417">
          <a:extLst>
            <a:ext uri="{FF2B5EF4-FFF2-40B4-BE49-F238E27FC236}">
              <a16:creationId xmlns:a16="http://schemas.microsoft.com/office/drawing/2014/main" id="{00000000-0008-0000-0700-0000A2010000}"/>
            </a:ext>
          </a:extLst>
        </xdr:cNvPr>
        <xdr:cNvSpPr/>
      </xdr:nvSpPr>
      <xdr:spPr>
        <a:xfrm>
          <a:off x="7810500" y="135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117570</xdr:rowOff>
    </xdr:from>
    <xdr:ext cx="469744" cy="259045"/>
    <xdr:sp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66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3893</xdr:rowOff>
    </xdr:from>
    <xdr:to>
      <xdr:col>36</xdr:col>
      <xdr:colOff>165100</xdr:colOff>
      <xdr:row>79</xdr:row>
      <xdr:rowOff>105493</xdr:rowOff>
    </xdr:to>
    <xdr:sp textlink="">
      <xdr:nvSpPr>
        <xdr:cNvPr id="420" name="楕円 419">
          <a:extLst>
            <a:ext uri="{FF2B5EF4-FFF2-40B4-BE49-F238E27FC236}">
              <a16:creationId xmlns:a16="http://schemas.microsoft.com/office/drawing/2014/main" id="{00000000-0008-0000-0700-0000A4010000}"/>
            </a:ext>
          </a:extLst>
        </xdr:cNvPr>
        <xdr:cNvSpPr/>
      </xdr:nvSpPr>
      <xdr:spPr>
        <a:xfrm>
          <a:off x="6921500" y="13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96620</xdr:rowOff>
    </xdr:from>
    <xdr:ext cx="469744" cy="259045"/>
    <xdr:sp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6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23" name="正方形/長方形 422">
          <a:extLst>
            <a:ext uri="{FF2B5EF4-FFF2-40B4-BE49-F238E27FC236}">
              <a16:creationId xmlns:a16="http://schemas.microsoft.com/office/drawing/2014/main" id="{00000000-0008-0000-07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25" name="正方形/長方形 424">
          <a:extLst>
            <a:ext uri="{FF2B5EF4-FFF2-40B4-BE49-F238E27FC236}">
              <a16:creationId xmlns:a16="http://schemas.microsoft.com/office/drawing/2014/main" id="{00000000-0008-0000-07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27" name="正方形/長方形 426">
          <a:extLst>
            <a:ext uri="{FF2B5EF4-FFF2-40B4-BE49-F238E27FC236}">
              <a16:creationId xmlns:a16="http://schemas.microsoft.com/office/drawing/2014/main" id="{00000000-0008-0000-07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44" name="土木費グラフ枠">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textlink="">
      <xdr:nvSpPr>
        <xdr:cNvPr id="446" name="土木費最小値テキスト">
          <a:extLst>
            <a:ext uri="{FF2B5EF4-FFF2-40B4-BE49-F238E27FC236}">
              <a16:creationId xmlns:a16="http://schemas.microsoft.com/office/drawing/2014/main" id="{00000000-0008-0000-0700-0000BE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textlink="">
      <xdr:nvSpPr>
        <xdr:cNvPr id="448" name="土木費最大値テキスト">
          <a:extLst>
            <a:ext uri="{FF2B5EF4-FFF2-40B4-BE49-F238E27FC236}">
              <a16:creationId xmlns:a16="http://schemas.microsoft.com/office/drawing/2014/main" id="{00000000-0008-0000-0700-0000C0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158392</xdr:rowOff>
    </xdr:from>
    <xdr:to>
      <xdr:col>55</xdr:col>
      <xdr:colOff>0</xdr:colOff>
      <xdr:row>98</xdr:row>
      <xdr:rowOff>18421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9639300" y="16789042"/>
          <a:ext cx="838200" cy="3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textlink="">
      <xdr:nvSpPr>
        <xdr:cNvPr id="451" name="土木費平均値テキスト">
          <a:extLst>
            <a:ext uri="{FF2B5EF4-FFF2-40B4-BE49-F238E27FC236}">
              <a16:creationId xmlns:a16="http://schemas.microsoft.com/office/drawing/2014/main" id="{00000000-0008-0000-0700-0000C3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135996</xdr:rowOff>
    </xdr:from>
    <xdr:to>
      <xdr:col>50</xdr:col>
      <xdr:colOff>114300</xdr:colOff>
      <xdr:row>98</xdr:row>
      <xdr:rowOff>18421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8750300" y="16766646"/>
          <a:ext cx="889000" cy="5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135996</xdr:rowOff>
    </xdr:from>
    <xdr:to>
      <xdr:col>45</xdr:col>
      <xdr:colOff>177800</xdr:colOff>
      <xdr:row>98</xdr:row>
      <xdr:rowOff>46149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7861300" y="16766646"/>
          <a:ext cx="889000" cy="8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45489</xdr:rowOff>
    </xdr:from>
    <xdr:to>
      <xdr:col>46</xdr:col>
      <xdr:colOff>38100</xdr:colOff>
      <xdr:row>97</xdr:row>
      <xdr:rowOff>147089</xdr:rowOff>
    </xdr:to>
    <xdr:sp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6995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163616</xdr:rowOff>
    </xdr:from>
    <xdr:ext cx="534377" cy="259045"/>
    <xdr:sp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483111" y="164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46149</xdr:rowOff>
    </xdr:from>
    <xdr:to>
      <xdr:col>41</xdr:col>
      <xdr:colOff>50800</xdr:colOff>
      <xdr:row>98</xdr:row>
      <xdr:rowOff>56071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6972300" y="16848249"/>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47706</xdr:rowOff>
    </xdr:from>
    <xdr:to>
      <xdr:col>41</xdr:col>
      <xdr:colOff>101600</xdr:colOff>
      <xdr:row>97</xdr:row>
      <xdr:rowOff>149306</xdr:rowOff>
    </xdr:to>
    <xdr:sp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810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165833</xdr:rowOff>
    </xdr:from>
    <xdr:ext cx="534377" cy="259045"/>
    <xdr:sp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594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35880</xdr:rowOff>
    </xdr:from>
    <xdr:to>
      <xdr:col>36</xdr:col>
      <xdr:colOff>165100</xdr:colOff>
      <xdr:row>97</xdr:row>
      <xdr:rowOff>137480</xdr:rowOff>
    </xdr:to>
    <xdr:sp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6921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154007</xdr:rowOff>
    </xdr:from>
    <xdr:ext cx="534377" cy="259045"/>
    <xdr:sp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705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107592</xdr:rowOff>
    </xdr:from>
    <xdr:to>
      <xdr:col>55</xdr:col>
      <xdr:colOff>50800</xdr:colOff>
      <xdr:row>98</xdr:row>
      <xdr:rowOff>37742</xdr:rowOff>
    </xdr:to>
    <xdr:sp textlink="">
      <xdr:nvSpPr>
        <xdr:cNvPr id="469" name="楕円 468">
          <a:extLst>
            <a:ext uri="{FF2B5EF4-FFF2-40B4-BE49-F238E27FC236}">
              <a16:creationId xmlns:a16="http://schemas.microsoft.com/office/drawing/2014/main" id="{00000000-0008-0000-0700-0000D5010000}"/>
            </a:ext>
          </a:extLst>
        </xdr:cNvPr>
        <xdr:cNvSpPr/>
      </xdr:nvSpPr>
      <xdr:spPr>
        <a:xfrm>
          <a:off x="10426700" y="167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22519</xdr:rowOff>
    </xdr:from>
    <xdr:ext cx="534377" cy="259045"/>
    <xdr:sp textlink="">
      <xdr:nvSpPr>
        <xdr:cNvPr id="470" name="土木費該当値テキスト">
          <a:extLst>
            <a:ext uri="{FF2B5EF4-FFF2-40B4-BE49-F238E27FC236}">
              <a16:creationId xmlns:a16="http://schemas.microsoft.com/office/drawing/2014/main" id="{00000000-0008-0000-0700-0000D6010000}"/>
            </a:ext>
          </a:extLst>
        </xdr:cNvPr>
        <xdr:cNvSpPr txBox="1"/>
      </xdr:nvSpPr>
      <xdr:spPr>
        <a:xfrm>
          <a:off x="10528300" y="1665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139071</xdr:rowOff>
    </xdr:from>
    <xdr:to>
      <xdr:col>50</xdr:col>
      <xdr:colOff>165100</xdr:colOff>
      <xdr:row>98</xdr:row>
      <xdr:rowOff>69221</xdr:rowOff>
    </xdr:to>
    <xdr:sp textlink="">
      <xdr:nvSpPr>
        <xdr:cNvPr id="471" name="楕円 470">
          <a:extLst>
            <a:ext uri="{FF2B5EF4-FFF2-40B4-BE49-F238E27FC236}">
              <a16:creationId xmlns:a16="http://schemas.microsoft.com/office/drawing/2014/main" id="{00000000-0008-0000-0700-0000D7010000}"/>
            </a:ext>
          </a:extLst>
        </xdr:cNvPr>
        <xdr:cNvSpPr/>
      </xdr:nvSpPr>
      <xdr:spPr>
        <a:xfrm>
          <a:off x="9588500" y="167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60348</xdr:rowOff>
    </xdr:from>
    <xdr:ext cx="534377" cy="259045"/>
    <xdr:sp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8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85196</xdr:rowOff>
    </xdr:from>
    <xdr:to>
      <xdr:col>46</xdr:col>
      <xdr:colOff>38100</xdr:colOff>
      <xdr:row>98</xdr:row>
      <xdr:rowOff>15346</xdr:rowOff>
    </xdr:to>
    <xdr:sp textlink="">
      <xdr:nvSpPr>
        <xdr:cNvPr id="473" name="楕円 472">
          <a:extLst>
            <a:ext uri="{FF2B5EF4-FFF2-40B4-BE49-F238E27FC236}">
              <a16:creationId xmlns:a16="http://schemas.microsoft.com/office/drawing/2014/main" id="{00000000-0008-0000-0700-0000D9010000}"/>
            </a:ext>
          </a:extLst>
        </xdr:cNvPr>
        <xdr:cNvSpPr/>
      </xdr:nvSpPr>
      <xdr:spPr>
        <a:xfrm>
          <a:off x="8699500" y="167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6473</xdr:rowOff>
    </xdr:from>
    <xdr:ext cx="534377" cy="259045"/>
    <xdr:sp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8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166799</xdr:rowOff>
    </xdr:from>
    <xdr:to>
      <xdr:col>41</xdr:col>
      <xdr:colOff>101600</xdr:colOff>
      <xdr:row>98</xdr:row>
      <xdr:rowOff>96949</xdr:rowOff>
    </xdr:to>
    <xdr:sp textlink="">
      <xdr:nvSpPr>
        <xdr:cNvPr id="475" name="楕円 474">
          <a:extLst>
            <a:ext uri="{FF2B5EF4-FFF2-40B4-BE49-F238E27FC236}">
              <a16:creationId xmlns:a16="http://schemas.microsoft.com/office/drawing/2014/main" id="{00000000-0008-0000-0700-0000DB010000}"/>
            </a:ext>
          </a:extLst>
        </xdr:cNvPr>
        <xdr:cNvSpPr/>
      </xdr:nvSpPr>
      <xdr:spPr>
        <a:xfrm>
          <a:off x="7810500" y="167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88076</xdr:rowOff>
    </xdr:from>
    <xdr:ext cx="534377" cy="259045"/>
    <xdr:sp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9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5271</xdr:rowOff>
    </xdr:from>
    <xdr:to>
      <xdr:col>36</xdr:col>
      <xdr:colOff>165100</xdr:colOff>
      <xdr:row>98</xdr:row>
      <xdr:rowOff>106871</xdr:rowOff>
    </xdr:to>
    <xdr:sp textlink="">
      <xdr:nvSpPr>
        <xdr:cNvPr id="477" name="楕円 476">
          <a:extLst>
            <a:ext uri="{FF2B5EF4-FFF2-40B4-BE49-F238E27FC236}">
              <a16:creationId xmlns:a16="http://schemas.microsoft.com/office/drawing/2014/main" id="{00000000-0008-0000-0700-0000DD010000}"/>
            </a:ext>
          </a:extLst>
        </xdr:cNvPr>
        <xdr:cNvSpPr/>
      </xdr:nvSpPr>
      <xdr:spPr>
        <a:xfrm>
          <a:off x="6921500" y="168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97998</xdr:rowOff>
    </xdr:from>
    <xdr:ext cx="534377" cy="259045"/>
    <xdr:sp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9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79" name="正方形/長方形 478">
          <a:extLst>
            <a:ext uri="{FF2B5EF4-FFF2-40B4-BE49-F238E27FC236}">
              <a16:creationId xmlns:a16="http://schemas.microsoft.com/office/drawing/2014/main" id="{00000000-0008-0000-07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67691</xdr:rowOff>
    </xdr:from>
    <xdr:to>
      <xdr:col>85</xdr:col>
      <xdr:colOff>127000</xdr:colOff>
      <xdr:row>32</xdr:row>
      <xdr:rowOff>50927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5382641"/>
          <a:ext cx="8382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123825</xdr:rowOff>
    </xdr:from>
    <xdr:to>
      <xdr:col>81</xdr:col>
      <xdr:colOff>50800</xdr:colOff>
      <xdr:row>32</xdr:row>
      <xdr:rowOff>50927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5438775"/>
          <a:ext cx="889000" cy="9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81424</xdr:rowOff>
    </xdr:from>
    <xdr:ext cx="534377" cy="259045"/>
    <xdr:sp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108966</xdr:rowOff>
    </xdr:from>
    <xdr:to>
      <xdr:col>76</xdr:col>
      <xdr:colOff>114300</xdr:colOff>
      <xdr:row>31</xdr:row>
      <xdr:rowOff>123825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542391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100457</xdr:rowOff>
    </xdr:from>
    <xdr:to>
      <xdr:col>76</xdr:col>
      <xdr:colOff>165100</xdr:colOff>
      <xdr:row>35</xdr:row>
      <xdr:rowOff>30607</xdr:rowOff>
    </xdr:to>
    <xdr:sp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59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21734</xdr:rowOff>
    </xdr:from>
    <xdr:ext cx="534377" cy="259045"/>
    <xdr:sp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108966</xdr:rowOff>
    </xdr:from>
    <xdr:to>
      <xdr:col>71</xdr:col>
      <xdr:colOff>177800</xdr:colOff>
      <xdr:row>32</xdr:row>
      <xdr:rowOff>76454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5423916"/>
          <a:ext cx="889000" cy="1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2540</xdr:rowOff>
    </xdr:from>
    <xdr:to>
      <xdr:col>72</xdr:col>
      <xdr:colOff>38100</xdr:colOff>
      <xdr:row>35</xdr:row>
      <xdr:rowOff>104140</xdr:rowOff>
    </xdr:to>
    <xdr:sp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95267</xdr:rowOff>
    </xdr:from>
    <xdr:ext cx="534377" cy="259045"/>
    <xdr:sp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121666</xdr:rowOff>
    </xdr:from>
    <xdr:to>
      <xdr:col>67</xdr:col>
      <xdr:colOff>101600</xdr:colOff>
      <xdr:row>35</xdr:row>
      <xdr:rowOff>51816</xdr:rowOff>
    </xdr:to>
    <xdr:sp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59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42943</xdr:rowOff>
    </xdr:from>
    <xdr:ext cx="534377" cy="259045"/>
    <xdr:sp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4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16891</xdr:rowOff>
    </xdr:from>
    <xdr:to>
      <xdr:col>85</xdr:col>
      <xdr:colOff>177800</xdr:colOff>
      <xdr:row>31</xdr:row>
      <xdr:rowOff>118491</xdr:rowOff>
    </xdr:to>
    <xdr:sp textlink="">
      <xdr:nvSpPr>
        <xdr:cNvPr id="527" name="楕円 526">
          <a:extLst>
            <a:ext uri="{FF2B5EF4-FFF2-40B4-BE49-F238E27FC236}">
              <a16:creationId xmlns:a16="http://schemas.microsoft.com/office/drawing/2014/main" id="{00000000-0008-0000-0700-00000F020000}"/>
            </a:ext>
          </a:extLst>
        </xdr:cNvPr>
        <xdr:cNvSpPr/>
      </xdr:nvSpPr>
      <xdr:spPr>
        <a:xfrm>
          <a:off x="16268700" y="533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39768</xdr:rowOff>
    </xdr:from>
    <xdr:ext cx="534377" cy="259045"/>
    <xdr:sp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51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127</xdr:rowOff>
    </xdr:from>
    <xdr:to>
      <xdr:col>81</xdr:col>
      <xdr:colOff>101600</xdr:colOff>
      <xdr:row>32</xdr:row>
      <xdr:rowOff>101727</xdr:rowOff>
    </xdr:to>
    <xdr:sp textlink="">
      <xdr:nvSpPr>
        <xdr:cNvPr id="529" name="楕円 528">
          <a:extLst>
            <a:ext uri="{FF2B5EF4-FFF2-40B4-BE49-F238E27FC236}">
              <a16:creationId xmlns:a16="http://schemas.microsoft.com/office/drawing/2014/main" id="{00000000-0008-0000-0700-000011020000}"/>
            </a:ext>
          </a:extLst>
        </xdr:cNvPr>
        <xdr:cNvSpPr/>
      </xdr:nvSpPr>
      <xdr:spPr>
        <a:xfrm>
          <a:off x="15430500" y="54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118254</xdr:rowOff>
    </xdr:from>
    <xdr:ext cx="534377" cy="259045"/>
    <xdr:sp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2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73025</xdr:rowOff>
    </xdr:from>
    <xdr:to>
      <xdr:col>76</xdr:col>
      <xdr:colOff>165100</xdr:colOff>
      <xdr:row>32</xdr:row>
      <xdr:rowOff>3175</xdr:rowOff>
    </xdr:to>
    <xdr:sp textlink="">
      <xdr:nvSpPr>
        <xdr:cNvPr id="531" name="楕円 530">
          <a:extLst>
            <a:ext uri="{FF2B5EF4-FFF2-40B4-BE49-F238E27FC236}">
              <a16:creationId xmlns:a16="http://schemas.microsoft.com/office/drawing/2014/main" id="{00000000-0008-0000-0700-000013020000}"/>
            </a:ext>
          </a:extLst>
        </xdr:cNvPr>
        <xdr:cNvSpPr/>
      </xdr:nvSpPr>
      <xdr:spPr>
        <a:xfrm>
          <a:off x="145415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19702</xdr:rowOff>
    </xdr:from>
    <xdr:ext cx="534377" cy="259045"/>
    <xdr:sp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16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58166</xdr:rowOff>
    </xdr:from>
    <xdr:to>
      <xdr:col>72</xdr:col>
      <xdr:colOff>38100</xdr:colOff>
      <xdr:row>31</xdr:row>
      <xdr:rowOff>159766</xdr:rowOff>
    </xdr:to>
    <xdr:sp textlink="">
      <xdr:nvSpPr>
        <xdr:cNvPr id="533" name="楕円 532">
          <a:extLst>
            <a:ext uri="{FF2B5EF4-FFF2-40B4-BE49-F238E27FC236}">
              <a16:creationId xmlns:a16="http://schemas.microsoft.com/office/drawing/2014/main" id="{00000000-0008-0000-0700-000015020000}"/>
            </a:ext>
          </a:extLst>
        </xdr:cNvPr>
        <xdr:cNvSpPr/>
      </xdr:nvSpPr>
      <xdr:spPr>
        <a:xfrm>
          <a:off x="13652500" y="537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4843</xdr:rowOff>
    </xdr:from>
    <xdr:ext cx="534377" cy="259045"/>
    <xdr:sp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14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25654</xdr:rowOff>
    </xdr:from>
    <xdr:to>
      <xdr:col>67</xdr:col>
      <xdr:colOff>101600</xdr:colOff>
      <xdr:row>32</xdr:row>
      <xdr:rowOff>127254</xdr:rowOff>
    </xdr:to>
    <xdr:sp textlink="">
      <xdr:nvSpPr>
        <xdr:cNvPr id="535" name="楕円 534">
          <a:extLst>
            <a:ext uri="{FF2B5EF4-FFF2-40B4-BE49-F238E27FC236}">
              <a16:creationId xmlns:a16="http://schemas.microsoft.com/office/drawing/2014/main" id="{00000000-0008-0000-0700-000017020000}"/>
            </a:ext>
          </a:extLst>
        </xdr:cNvPr>
        <xdr:cNvSpPr/>
      </xdr:nvSpPr>
      <xdr:spPr>
        <a:xfrm>
          <a:off x="12763500" y="55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143781</xdr:rowOff>
    </xdr:from>
    <xdr:ext cx="534377" cy="259045"/>
    <xdr:sp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28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94247</xdr:rowOff>
    </xdr:from>
    <xdr:to>
      <xdr:col>85</xdr:col>
      <xdr:colOff>127000</xdr:colOff>
      <xdr:row>54</xdr:row>
      <xdr:rowOff>60699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181097"/>
          <a:ext cx="838200" cy="1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94247</xdr:rowOff>
    </xdr:from>
    <xdr:to>
      <xdr:col>81</xdr:col>
      <xdr:colOff>50800</xdr:colOff>
      <xdr:row>55</xdr:row>
      <xdr:rowOff>46660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181097"/>
          <a:ext cx="889000" cy="2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4178</xdr:rowOff>
    </xdr:from>
    <xdr:to>
      <xdr:col>76</xdr:col>
      <xdr:colOff>114300</xdr:colOff>
      <xdr:row>55</xdr:row>
      <xdr:rowOff>46660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262478"/>
          <a:ext cx="889000" cy="2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1784</xdr:rowOff>
    </xdr:from>
    <xdr:to>
      <xdr:col>76</xdr:col>
      <xdr:colOff>165100</xdr:colOff>
      <xdr:row>56</xdr:row>
      <xdr:rowOff>103384</xdr:rowOff>
    </xdr:to>
    <xdr:sp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94511</xdr:rowOff>
    </xdr:from>
    <xdr:ext cx="534377" cy="259045"/>
    <xdr:sp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43802</xdr:rowOff>
    </xdr:from>
    <xdr:to>
      <xdr:col>71</xdr:col>
      <xdr:colOff>177800</xdr:colOff>
      <xdr:row>54</xdr:row>
      <xdr:rowOff>4178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130652"/>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59677</xdr:rowOff>
    </xdr:from>
    <xdr:to>
      <xdr:col>72</xdr:col>
      <xdr:colOff>38100</xdr:colOff>
      <xdr:row>56</xdr:row>
      <xdr:rowOff>161277</xdr:rowOff>
    </xdr:to>
    <xdr:sp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152404</xdr:rowOff>
    </xdr:from>
    <xdr:ext cx="534377" cy="259045"/>
    <xdr:sp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79890</xdr:rowOff>
    </xdr:from>
    <xdr:to>
      <xdr:col>67</xdr:col>
      <xdr:colOff>101600</xdr:colOff>
      <xdr:row>57</xdr:row>
      <xdr:rowOff>10040</xdr:rowOff>
    </xdr:to>
    <xdr:sp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xdr:rowOff>
    </xdr:from>
    <xdr:ext cx="534377" cy="259045"/>
    <xdr:sp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9899</xdr:rowOff>
    </xdr:from>
    <xdr:to>
      <xdr:col>85</xdr:col>
      <xdr:colOff>177800</xdr:colOff>
      <xdr:row>54</xdr:row>
      <xdr:rowOff>111499</xdr:rowOff>
    </xdr:to>
    <xdr:sp textlink="">
      <xdr:nvSpPr>
        <xdr:cNvPr id="585" name="楕円 584">
          <a:extLst>
            <a:ext uri="{FF2B5EF4-FFF2-40B4-BE49-F238E27FC236}">
              <a16:creationId xmlns:a16="http://schemas.microsoft.com/office/drawing/2014/main" id="{00000000-0008-0000-0700-000049020000}"/>
            </a:ext>
          </a:extLst>
        </xdr:cNvPr>
        <xdr:cNvSpPr/>
      </xdr:nvSpPr>
      <xdr:spPr>
        <a:xfrm>
          <a:off x="16268700" y="92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32776</xdr:rowOff>
    </xdr:from>
    <xdr:ext cx="534377" cy="259045"/>
    <xdr:sp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1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43447</xdr:rowOff>
    </xdr:from>
    <xdr:to>
      <xdr:col>81</xdr:col>
      <xdr:colOff>101600</xdr:colOff>
      <xdr:row>53</xdr:row>
      <xdr:rowOff>145047</xdr:rowOff>
    </xdr:to>
    <xdr:sp textlink="">
      <xdr:nvSpPr>
        <xdr:cNvPr id="587" name="楕円 586">
          <a:extLst>
            <a:ext uri="{FF2B5EF4-FFF2-40B4-BE49-F238E27FC236}">
              <a16:creationId xmlns:a16="http://schemas.microsoft.com/office/drawing/2014/main" id="{00000000-0008-0000-0700-00004B020000}"/>
            </a:ext>
          </a:extLst>
        </xdr:cNvPr>
        <xdr:cNvSpPr/>
      </xdr:nvSpPr>
      <xdr:spPr>
        <a:xfrm>
          <a:off x="15430500" y="91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161574</xdr:rowOff>
    </xdr:from>
    <xdr:ext cx="534377" cy="259045"/>
    <xdr:sp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890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167310</xdr:rowOff>
    </xdr:from>
    <xdr:to>
      <xdr:col>76</xdr:col>
      <xdr:colOff>165100</xdr:colOff>
      <xdr:row>55</xdr:row>
      <xdr:rowOff>97460</xdr:rowOff>
    </xdr:to>
    <xdr:sp textlink="">
      <xdr:nvSpPr>
        <xdr:cNvPr id="589" name="楕円 588">
          <a:extLst>
            <a:ext uri="{FF2B5EF4-FFF2-40B4-BE49-F238E27FC236}">
              <a16:creationId xmlns:a16="http://schemas.microsoft.com/office/drawing/2014/main" id="{00000000-0008-0000-0700-00004D020000}"/>
            </a:ext>
          </a:extLst>
        </xdr:cNvPr>
        <xdr:cNvSpPr/>
      </xdr:nvSpPr>
      <xdr:spPr>
        <a:xfrm>
          <a:off x="14541500" y="94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113987</xdr:rowOff>
    </xdr:from>
    <xdr:ext cx="534377" cy="259045"/>
    <xdr:sp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124828</xdr:rowOff>
    </xdr:from>
    <xdr:to>
      <xdr:col>72</xdr:col>
      <xdr:colOff>38100</xdr:colOff>
      <xdr:row>54</xdr:row>
      <xdr:rowOff>54978</xdr:rowOff>
    </xdr:to>
    <xdr:sp textlink="">
      <xdr:nvSpPr>
        <xdr:cNvPr id="591" name="楕円 590">
          <a:extLst>
            <a:ext uri="{FF2B5EF4-FFF2-40B4-BE49-F238E27FC236}">
              <a16:creationId xmlns:a16="http://schemas.microsoft.com/office/drawing/2014/main" id="{00000000-0008-0000-0700-00004F020000}"/>
            </a:ext>
          </a:extLst>
        </xdr:cNvPr>
        <xdr:cNvSpPr/>
      </xdr:nvSpPr>
      <xdr:spPr>
        <a:xfrm>
          <a:off x="13652500" y="92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71505</xdr:rowOff>
    </xdr:from>
    <xdr:ext cx="534377" cy="259045"/>
    <xdr:sp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898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164452</xdr:rowOff>
    </xdr:from>
    <xdr:to>
      <xdr:col>67</xdr:col>
      <xdr:colOff>101600</xdr:colOff>
      <xdr:row>53</xdr:row>
      <xdr:rowOff>94602</xdr:rowOff>
    </xdr:to>
    <xdr:sp textlink="">
      <xdr:nvSpPr>
        <xdr:cNvPr id="593" name="楕円 592">
          <a:extLst>
            <a:ext uri="{FF2B5EF4-FFF2-40B4-BE49-F238E27FC236}">
              <a16:creationId xmlns:a16="http://schemas.microsoft.com/office/drawing/2014/main" id="{00000000-0008-0000-0700-000051020000}"/>
            </a:ext>
          </a:extLst>
        </xdr:cNvPr>
        <xdr:cNvSpPr/>
      </xdr:nvSpPr>
      <xdr:spPr>
        <a:xfrm>
          <a:off x="12763500" y="90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111129</xdr:rowOff>
    </xdr:from>
    <xdr:ext cx="534377" cy="259045"/>
    <xdr:sp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88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21589</xdr:rowOff>
    </xdr:from>
    <xdr:to>
      <xdr:col>85</xdr:col>
      <xdr:colOff>127000</xdr:colOff>
      <xdr:row>79</xdr:row>
      <xdr:rowOff>24385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66139"/>
          <a:ext cx="8382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86868</xdr:rowOff>
    </xdr:from>
    <xdr:to>
      <xdr:col>81</xdr:col>
      <xdr:colOff>50800</xdr:colOff>
      <xdr:row>79</xdr:row>
      <xdr:rowOff>21589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459968"/>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86868</xdr:rowOff>
    </xdr:from>
    <xdr:to>
      <xdr:col>76</xdr:col>
      <xdr:colOff>114300</xdr:colOff>
      <xdr:row>79</xdr:row>
      <xdr:rowOff>20065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459968"/>
          <a:ext cx="889000" cy="10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888</xdr:rowOff>
    </xdr:from>
    <xdr:to>
      <xdr:col>76</xdr:col>
      <xdr:colOff>165100</xdr:colOff>
      <xdr:row>78</xdr:row>
      <xdr:rowOff>102488</xdr:rowOff>
    </xdr:to>
    <xdr:sp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3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119015</xdr:rowOff>
    </xdr:from>
    <xdr:ext cx="469744" cy="259045"/>
    <xdr:sp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4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16002</xdr:rowOff>
    </xdr:from>
    <xdr:to>
      <xdr:col>71</xdr:col>
      <xdr:colOff>177800</xdr:colOff>
      <xdr:row>79</xdr:row>
      <xdr:rowOff>20065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60552"/>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125222</xdr:rowOff>
    </xdr:from>
    <xdr:to>
      <xdr:col>72</xdr:col>
      <xdr:colOff>38100</xdr:colOff>
      <xdr:row>78</xdr:row>
      <xdr:rowOff>55372</xdr:rowOff>
    </xdr:to>
    <xdr:sp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2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71899</xdr:rowOff>
    </xdr:from>
    <xdr:ext cx="469744" cy="259045"/>
    <xdr:sp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1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87630</xdr:rowOff>
    </xdr:from>
    <xdr:to>
      <xdr:col>67</xdr:col>
      <xdr:colOff>101600</xdr:colOff>
      <xdr:row>79</xdr:row>
      <xdr:rowOff>17780</xdr:rowOff>
    </xdr:to>
    <xdr:sp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34307</xdr:rowOff>
    </xdr:from>
    <xdr:ext cx="378565" cy="259045"/>
    <xdr:sp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625017" y="13235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145035</xdr:rowOff>
    </xdr:from>
    <xdr:to>
      <xdr:col>85</xdr:col>
      <xdr:colOff>177800</xdr:colOff>
      <xdr:row>79</xdr:row>
      <xdr:rowOff>75185</xdr:rowOff>
    </xdr:to>
    <xdr:sp textlink="">
      <xdr:nvSpPr>
        <xdr:cNvPr id="642" name="楕円 641">
          <a:extLst>
            <a:ext uri="{FF2B5EF4-FFF2-40B4-BE49-F238E27FC236}">
              <a16:creationId xmlns:a16="http://schemas.microsoft.com/office/drawing/2014/main" id="{00000000-0008-0000-0700-000082020000}"/>
            </a:ext>
          </a:extLst>
        </xdr:cNvPr>
        <xdr:cNvSpPr/>
      </xdr:nvSpPr>
      <xdr:spPr>
        <a:xfrm>
          <a:off x="162687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59962</xdr:rowOff>
    </xdr:from>
    <xdr:ext cx="378565" cy="259045"/>
    <xdr:sp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4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142239</xdr:rowOff>
    </xdr:from>
    <xdr:to>
      <xdr:col>81</xdr:col>
      <xdr:colOff>101600</xdr:colOff>
      <xdr:row>79</xdr:row>
      <xdr:rowOff>72389</xdr:rowOff>
    </xdr:to>
    <xdr:sp textlink="">
      <xdr:nvSpPr>
        <xdr:cNvPr id="644" name="楕円 643">
          <a:extLst>
            <a:ext uri="{FF2B5EF4-FFF2-40B4-BE49-F238E27FC236}">
              <a16:creationId xmlns:a16="http://schemas.microsoft.com/office/drawing/2014/main" id="{00000000-0008-0000-0700-000084020000}"/>
            </a:ext>
          </a:extLst>
        </xdr:cNvPr>
        <xdr:cNvSpPr/>
      </xdr:nvSpPr>
      <xdr:spPr>
        <a:xfrm>
          <a:off x="15430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63516</xdr:rowOff>
    </xdr:from>
    <xdr:ext cx="378565" cy="259045"/>
    <xdr:sp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60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36068</xdr:rowOff>
    </xdr:from>
    <xdr:to>
      <xdr:col>76</xdr:col>
      <xdr:colOff>165100</xdr:colOff>
      <xdr:row>78</xdr:row>
      <xdr:rowOff>137668</xdr:rowOff>
    </xdr:to>
    <xdr:sp textlink="">
      <xdr:nvSpPr>
        <xdr:cNvPr id="646" name="楕円 645">
          <a:extLst>
            <a:ext uri="{FF2B5EF4-FFF2-40B4-BE49-F238E27FC236}">
              <a16:creationId xmlns:a16="http://schemas.microsoft.com/office/drawing/2014/main" id="{00000000-0008-0000-0700-000086020000}"/>
            </a:ext>
          </a:extLst>
        </xdr:cNvPr>
        <xdr:cNvSpPr/>
      </xdr:nvSpPr>
      <xdr:spPr>
        <a:xfrm>
          <a:off x="14541500" y="134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128795</xdr:rowOff>
    </xdr:from>
    <xdr:ext cx="469744" cy="259045"/>
    <xdr:sp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0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140715</xdr:rowOff>
    </xdr:from>
    <xdr:to>
      <xdr:col>72</xdr:col>
      <xdr:colOff>38100</xdr:colOff>
      <xdr:row>79</xdr:row>
      <xdr:rowOff>70865</xdr:rowOff>
    </xdr:to>
    <xdr:sp textlink="">
      <xdr:nvSpPr>
        <xdr:cNvPr id="648" name="楕円 647">
          <a:extLst>
            <a:ext uri="{FF2B5EF4-FFF2-40B4-BE49-F238E27FC236}">
              <a16:creationId xmlns:a16="http://schemas.microsoft.com/office/drawing/2014/main" id="{00000000-0008-0000-0700-000088020000}"/>
            </a:ext>
          </a:extLst>
        </xdr:cNvPr>
        <xdr:cNvSpPr/>
      </xdr:nvSpPr>
      <xdr:spPr>
        <a:xfrm>
          <a:off x="13652500" y="135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61992</xdr:rowOff>
    </xdr:from>
    <xdr:ext cx="378565" cy="259045"/>
    <xdr:sp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60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136652</xdr:rowOff>
    </xdr:from>
    <xdr:to>
      <xdr:col>67</xdr:col>
      <xdr:colOff>101600</xdr:colOff>
      <xdr:row>79</xdr:row>
      <xdr:rowOff>66802</xdr:rowOff>
    </xdr:to>
    <xdr:sp textlink="">
      <xdr:nvSpPr>
        <xdr:cNvPr id="650" name="楕円 649">
          <a:extLst>
            <a:ext uri="{FF2B5EF4-FFF2-40B4-BE49-F238E27FC236}">
              <a16:creationId xmlns:a16="http://schemas.microsoft.com/office/drawing/2014/main" id="{00000000-0008-0000-0700-00008A020000}"/>
            </a:ext>
          </a:extLst>
        </xdr:cNvPr>
        <xdr:cNvSpPr/>
      </xdr:nvSpPr>
      <xdr:spPr>
        <a:xfrm>
          <a:off x="12763500" y="135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57929</xdr:rowOff>
    </xdr:from>
    <xdr:ext cx="378565" cy="259045"/>
    <xdr:sp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602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81198</xdr:rowOff>
    </xdr:from>
    <xdr:to>
      <xdr:col>85</xdr:col>
      <xdr:colOff>127000</xdr:colOff>
      <xdr:row>97</xdr:row>
      <xdr:rowOff>88151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711848"/>
          <a:ext cx="8382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48888</xdr:rowOff>
    </xdr:from>
    <xdr:to>
      <xdr:col>81</xdr:col>
      <xdr:colOff>50800</xdr:colOff>
      <xdr:row>97</xdr:row>
      <xdr:rowOff>81198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679538"/>
          <a:ext cx="8890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24695</xdr:rowOff>
    </xdr:from>
    <xdr:to>
      <xdr:col>76</xdr:col>
      <xdr:colOff>114300</xdr:colOff>
      <xdr:row>97</xdr:row>
      <xdr:rowOff>48888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655345"/>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5708</xdr:rowOff>
    </xdr:from>
    <xdr:to>
      <xdr:col>76</xdr:col>
      <xdr:colOff>165100</xdr:colOff>
      <xdr:row>95</xdr:row>
      <xdr:rowOff>107308</xdr:rowOff>
    </xdr:to>
    <xdr:sp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2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123835</xdr:rowOff>
    </xdr:from>
    <xdr:ext cx="534377" cy="259045"/>
    <xdr:sp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0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148006</xdr:rowOff>
    </xdr:from>
    <xdr:to>
      <xdr:col>71</xdr:col>
      <xdr:colOff>177800</xdr:colOff>
      <xdr:row>97</xdr:row>
      <xdr:rowOff>24695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607206"/>
          <a:ext cx="88900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14091</xdr:rowOff>
    </xdr:from>
    <xdr:to>
      <xdr:col>72</xdr:col>
      <xdr:colOff>38100</xdr:colOff>
      <xdr:row>95</xdr:row>
      <xdr:rowOff>115691</xdr:rowOff>
    </xdr:to>
    <xdr:sp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30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132218</xdr:rowOff>
    </xdr:from>
    <xdr:ext cx="534377" cy="259045"/>
    <xdr:sp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0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160262</xdr:rowOff>
    </xdr:from>
    <xdr:to>
      <xdr:col>67</xdr:col>
      <xdr:colOff>101600</xdr:colOff>
      <xdr:row>95</xdr:row>
      <xdr:rowOff>90412</xdr:rowOff>
    </xdr:to>
    <xdr:sp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276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106939</xdr:rowOff>
    </xdr:from>
    <xdr:ext cx="534377" cy="259045"/>
    <xdr:sp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05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37351</xdr:rowOff>
    </xdr:from>
    <xdr:to>
      <xdr:col>85</xdr:col>
      <xdr:colOff>177800</xdr:colOff>
      <xdr:row>97</xdr:row>
      <xdr:rowOff>138951</xdr:rowOff>
    </xdr:to>
    <xdr:sp textlink="">
      <xdr:nvSpPr>
        <xdr:cNvPr id="699" name="楕円 698">
          <a:extLst>
            <a:ext uri="{FF2B5EF4-FFF2-40B4-BE49-F238E27FC236}">
              <a16:creationId xmlns:a16="http://schemas.microsoft.com/office/drawing/2014/main" id="{00000000-0008-0000-0700-0000BB020000}"/>
            </a:ext>
          </a:extLst>
        </xdr:cNvPr>
        <xdr:cNvSpPr/>
      </xdr:nvSpPr>
      <xdr:spPr>
        <a:xfrm>
          <a:off x="16268700" y="166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123728</xdr:rowOff>
    </xdr:from>
    <xdr:ext cx="534377" cy="259045"/>
    <xdr:sp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30398</xdr:rowOff>
    </xdr:from>
    <xdr:to>
      <xdr:col>81</xdr:col>
      <xdr:colOff>101600</xdr:colOff>
      <xdr:row>97</xdr:row>
      <xdr:rowOff>131998</xdr:rowOff>
    </xdr:to>
    <xdr:sp textlink="">
      <xdr:nvSpPr>
        <xdr:cNvPr id="701" name="楕円 700">
          <a:extLst>
            <a:ext uri="{FF2B5EF4-FFF2-40B4-BE49-F238E27FC236}">
              <a16:creationId xmlns:a16="http://schemas.microsoft.com/office/drawing/2014/main" id="{00000000-0008-0000-0700-0000BD020000}"/>
            </a:ext>
          </a:extLst>
        </xdr:cNvPr>
        <xdr:cNvSpPr/>
      </xdr:nvSpPr>
      <xdr:spPr>
        <a:xfrm>
          <a:off x="15430500" y="166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123125</xdr:rowOff>
    </xdr:from>
    <xdr:ext cx="534377" cy="259045"/>
    <xdr:sp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169538</xdr:rowOff>
    </xdr:from>
    <xdr:to>
      <xdr:col>76</xdr:col>
      <xdr:colOff>165100</xdr:colOff>
      <xdr:row>97</xdr:row>
      <xdr:rowOff>99688</xdr:rowOff>
    </xdr:to>
    <xdr:sp textlink="">
      <xdr:nvSpPr>
        <xdr:cNvPr id="703" name="楕円 702">
          <a:extLst>
            <a:ext uri="{FF2B5EF4-FFF2-40B4-BE49-F238E27FC236}">
              <a16:creationId xmlns:a16="http://schemas.microsoft.com/office/drawing/2014/main" id="{00000000-0008-0000-0700-0000BF020000}"/>
            </a:ext>
          </a:extLst>
        </xdr:cNvPr>
        <xdr:cNvSpPr/>
      </xdr:nvSpPr>
      <xdr:spPr>
        <a:xfrm>
          <a:off x="14541500" y="166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90815</xdr:rowOff>
    </xdr:from>
    <xdr:ext cx="534377" cy="259045"/>
    <xdr:sp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72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145345</xdr:rowOff>
    </xdr:from>
    <xdr:to>
      <xdr:col>72</xdr:col>
      <xdr:colOff>38100</xdr:colOff>
      <xdr:row>97</xdr:row>
      <xdr:rowOff>75495</xdr:rowOff>
    </xdr:to>
    <xdr:sp textlink="">
      <xdr:nvSpPr>
        <xdr:cNvPr id="705" name="楕円 704">
          <a:extLst>
            <a:ext uri="{FF2B5EF4-FFF2-40B4-BE49-F238E27FC236}">
              <a16:creationId xmlns:a16="http://schemas.microsoft.com/office/drawing/2014/main" id="{00000000-0008-0000-0700-0000C1020000}"/>
            </a:ext>
          </a:extLst>
        </xdr:cNvPr>
        <xdr:cNvSpPr/>
      </xdr:nvSpPr>
      <xdr:spPr>
        <a:xfrm>
          <a:off x="13652500" y="166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66622</xdr:rowOff>
    </xdr:from>
    <xdr:ext cx="534377" cy="259045"/>
    <xdr:sp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69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97206</xdr:rowOff>
    </xdr:from>
    <xdr:to>
      <xdr:col>67</xdr:col>
      <xdr:colOff>101600</xdr:colOff>
      <xdr:row>97</xdr:row>
      <xdr:rowOff>27356</xdr:rowOff>
    </xdr:to>
    <xdr:sp textlink="">
      <xdr:nvSpPr>
        <xdr:cNvPr id="707" name="楕円 706">
          <a:extLst>
            <a:ext uri="{FF2B5EF4-FFF2-40B4-BE49-F238E27FC236}">
              <a16:creationId xmlns:a16="http://schemas.microsoft.com/office/drawing/2014/main" id="{00000000-0008-0000-0700-0000C3020000}"/>
            </a:ext>
          </a:extLst>
        </xdr:cNvPr>
        <xdr:cNvSpPr/>
      </xdr:nvSpPr>
      <xdr:spPr>
        <a:xfrm>
          <a:off x="12763500" y="165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18483</xdr:rowOff>
    </xdr:from>
    <xdr:ext cx="534377" cy="259045"/>
    <xdr:sp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6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137643</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624043"/>
          <a:ext cx="1269" cy="1030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170095</xdr:rowOff>
    </xdr:from>
    <xdr:ext cx="249299" cy="259045"/>
    <xdr:sp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685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84320</xdr:rowOff>
    </xdr:from>
    <xdr:ext cx="469744" cy="259045"/>
    <xdr:sp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39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137643</xdr:rowOff>
    </xdr:from>
    <xdr:to>
      <xdr:col>116</xdr:col>
      <xdr:colOff>152400</xdr:colOff>
      <xdr:row>32</xdr:row>
      <xdr:rowOff>137643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6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87546</xdr:rowOff>
    </xdr:from>
    <xdr:ext cx="378565" cy="259045"/>
    <xdr:sp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311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64668</xdr:rowOff>
    </xdr:from>
    <xdr:to>
      <xdr:col>116</xdr:col>
      <xdr:colOff>114300</xdr:colOff>
      <xdr:row>38</xdr:row>
      <xdr:rowOff>166268</xdr:rowOff>
    </xdr:to>
    <xdr:sp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74270</xdr:rowOff>
    </xdr:from>
    <xdr:to>
      <xdr:col>112</xdr:col>
      <xdr:colOff>38100</xdr:colOff>
      <xdr:row>39</xdr:row>
      <xdr:rowOff>4420</xdr:rowOff>
    </xdr:to>
    <xdr:sp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20946</xdr:rowOff>
    </xdr:from>
    <xdr:ext cx="313932" cy="259045"/>
    <xdr:sp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66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149758</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5464708"/>
          <a:ext cx="889000" cy="119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64439</xdr:rowOff>
    </xdr:from>
    <xdr:to>
      <xdr:col>107</xdr:col>
      <xdr:colOff>101600</xdr:colOff>
      <xdr:row>38</xdr:row>
      <xdr:rowOff>166039</xdr:rowOff>
    </xdr:to>
    <xdr:sp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57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11117</xdr:rowOff>
    </xdr:from>
    <xdr:ext cx="378565" cy="259045"/>
    <xdr:sp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5017" y="6354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149758</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18656300" y="5464708"/>
          <a:ext cx="889000" cy="119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49123</xdr:rowOff>
    </xdr:from>
    <xdr:to>
      <xdr:col>102</xdr:col>
      <xdr:colOff>165100</xdr:colOff>
      <xdr:row>38</xdr:row>
      <xdr:rowOff>150723</xdr:rowOff>
    </xdr:to>
    <xdr:sp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141850</xdr:rowOff>
    </xdr:from>
    <xdr:ext cx="378565" cy="259045"/>
    <xdr:sp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6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70383</xdr:rowOff>
    </xdr:from>
    <xdr:to>
      <xdr:col>98</xdr:col>
      <xdr:colOff>38100</xdr:colOff>
      <xdr:row>39</xdr:row>
      <xdr:rowOff>533</xdr:rowOff>
    </xdr:to>
    <xdr:sp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58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17060</xdr:rowOff>
    </xdr:from>
    <xdr:ext cx="313932" cy="259045"/>
    <xdr:sp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99333" y="6360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textlink="">
      <xdr:nvSpPr>
        <xdr:cNvPr id="754" name="楕円 753">
          <a:extLst>
            <a:ext uri="{FF2B5EF4-FFF2-40B4-BE49-F238E27FC236}">
              <a16:creationId xmlns:a16="http://schemas.microsoft.com/office/drawing/2014/main" id="{00000000-0008-0000-07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43095</xdr:rowOff>
    </xdr:from>
    <xdr:ext cx="249299" cy="259045"/>
    <xdr:sp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textlink="">
      <xdr:nvSpPr>
        <xdr:cNvPr id="756" name="楕円 755">
          <a:extLst>
            <a:ext uri="{FF2B5EF4-FFF2-40B4-BE49-F238E27FC236}">
              <a16:creationId xmlns:a16="http://schemas.microsoft.com/office/drawing/2014/main" id="{00000000-0008-0000-07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textlink="">
      <xdr:nvSpPr>
        <xdr:cNvPr id="758" name="楕円 757">
          <a:extLst>
            <a:ext uri="{FF2B5EF4-FFF2-40B4-BE49-F238E27FC236}">
              <a16:creationId xmlns:a16="http://schemas.microsoft.com/office/drawing/2014/main" id="{00000000-0008-0000-07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98958</xdr:rowOff>
    </xdr:from>
    <xdr:to>
      <xdr:col>102</xdr:col>
      <xdr:colOff>165100</xdr:colOff>
      <xdr:row>32</xdr:row>
      <xdr:rowOff>29108</xdr:rowOff>
    </xdr:to>
    <xdr:sp textlink="">
      <xdr:nvSpPr>
        <xdr:cNvPr id="760" name="楕円 759">
          <a:extLst>
            <a:ext uri="{FF2B5EF4-FFF2-40B4-BE49-F238E27FC236}">
              <a16:creationId xmlns:a16="http://schemas.microsoft.com/office/drawing/2014/main" id="{00000000-0008-0000-0700-0000F8020000}"/>
            </a:ext>
          </a:extLst>
        </xdr:cNvPr>
        <xdr:cNvSpPr/>
      </xdr:nvSpPr>
      <xdr:spPr>
        <a:xfrm>
          <a:off x="19494500" y="54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45635</xdr:rowOff>
    </xdr:from>
    <xdr:ext cx="469744" cy="259045"/>
    <xdr:sp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10428" y="51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textlink="">
      <xdr:nvSpPr>
        <xdr:cNvPr id="762" name="楕円 761">
          <a:extLst>
            <a:ext uri="{FF2B5EF4-FFF2-40B4-BE49-F238E27FC236}">
              <a16:creationId xmlns:a16="http://schemas.microsoft.com/office/drawing/2014/main" id="{00000000-0008-0000-07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03" name="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05" name="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07" name="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09" name="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11" name="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目的別においては、衛生費、農林水産業費、消防費及び教育費の住民一人当たりのコストが類似団体平均値を上回っている。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衛生費は、新型コロナウイルス対策事業等保健衛生費及び清掃費における組合負担金によるもの。農林水産業費は、生産支援事業補助金等農業費によるもの。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消防費は、一部事務組合における負担割合が大きいことによるものであり、また、今後も消防施設や車両の老朽化に伴う増額が見込まれる。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教育費は、学校の改修工事や、公民館の大規模改修工事をしたことによるものであり、今後も学校の維持補修費や給食センターの新設など建設事業費が増加すると予測される。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住民一人当たりのコストを下げる取組みとして、印西市行政改革大綱に基づき策定された、印西市行政改革実施計画で掲げられている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令和３年度決算においては、課税客体の増による税収の増に対し、新型コロナウイルス感染症の影響により、未実施及び一部縮小した事業があることから実質収支額が増加した。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また、繰越額も令和２年度総額約７億円から令和３年度総額１４億５千万円と大幅に増額している。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令和２年度より、下水道事業会計が特別会計から企業会計へ移行したことに伴い、決算の算出方法が変更となっていることから黒字額が増加している。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令和３年度は新型コロナウイルス感染症の影響もあり、数年ぶりに普通交付税交付団体となった。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後期高齢者医療特別会計及び介護保険特別会計においては、高齢化社会の進展や各種サービスの需要増により、一般会計からの繰出金が増大する傾向にあるため、サービスに見合う適正な負担水準に適宜見直しを行っ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また、公営企業にあっても適正な料金体系となるよう適宜見直しを図っていく。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80</v>
      </c>
      <c r="C2" s="173"/>
      <c r="D2" s="174"/>
    </row>
    <row r="3" spans="1:119" ht="18.75" customHeight="1" thickBot="1" x14ac:dyDescent="0.2">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47522438</v>
      </c>
      <c r="BO4" s="433"/>
      <c r="BP4" s="433"/>
      <c r="BQ4" s="433"/>
      <c r="BR4" s="433"/>
      <c r="BS4" s="433"/>
      <c r="BT4" s="433"/>
      <c r="BU4" s="434"/>
      <c r="BV4" s="432">
        <v>58423698</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15.9</v>
      </c>
      <c r="CU4" s="573"/>
      <c r="CV4" s="573"/>
      <c r="CW4" s="573"/>
      <c r="CX4" s="573"/>
      <c r="CY4" s="573"/>
      <c r="CZ4" s="573"/>
      <c r="DA4" s="574"/>
      <c r="DB4" s="572">
        <v>13.1</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42455344</v>
      </c>
      <c r="BO5" s="404"/>
      <c r="BP5" s="404"/>
      <c r="BQ5" s="404"/>
      <c r="BR5" s="404"/>
      <c r="BS5" s="404"/>
      <c r="BT5" s="404"/>
      <c r="BU5" s="405"/>
      <c r="BV5" s="403">
        <v>54724523</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86</v>
      </c>
      <c r="CU5" s="401"/>
      <c r="CV5" s="401"/>
      <c r="CW5" s="401"/>
      <c r="CX5" s="401"/>
      <c r="CY5" s="401"/>
      <c r="CZ5" s="401"/>
      <c r="DA5" s="402"/>
      <c r="DB5" s="400">
        <v>86.8</v>
      </c>
      <c r="DC5" s="401"/>
      <c r="DD5" s="401"/>
      <c r="DE5" s="401"/>
      <c r="DF5" s="401"/>
      <c r="DG5" s="401"/>
      <c r="DH5" s="401"/>
      <c r="DI5" s="402"/>
    </row>
    <row r="6" spans="1:119" ht="18.75" customHeight="1" x14ac:dyDescent="0.15">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93</v>
      </c>
      <c r="AV6" s="462"/>
      <c r="AW6" s="462"/>
      <c r="AX6" s="462"/>
      <c r="AY6" s="417" t="s">
        <v>101</v>
      </c>
      <c r="AZ6" s="418"/>
      <c r="BA6" s="418"/>
      <c r="BB6" s="418"/>
      <c r="BC6" s="418"/>
      <c r="BD6" s="418"/>
      <c r="BE6" s="418"/>
      <c r="BF6" s="418"/>
      <c r="BG6" s="418"/>
      <c r="BH6" s="418"/>
      <c r="BI6" s="418"/>
      <c r="BJ6" s="418"/>
      <c r="BK6" s="418"/>
      <c r="BL6" s="418"/>
      <c r="BM6" s="419"/>
      <c r="BN6" s="403">
        <v>5067094</v>
      </c>
      <c r="BO6" s="404"/>
      <c r="BP6" s="404"/>
      <c r="BQ6" s="404"/>
      <c r="BR6" s="404"/>
      <c r="BS6" s="404"/>
      <c r="BT6" s="404"/>
      <c r="BU6" s="405"/>
      <c r="BV6" s="403">
        <v>3699175</v>
      </c>
      <c r="BW6" s="404"/>
      <c r="BX6" s="404"/>
      <c r="BY6" s="404"/>
      <c r="BZ6" s="404"/>
      <c r="CA6" s="404"/>
      <c r="CB6" s="404"/>
      <c r="CC6" s="405"/>
      <c r="CD6" s="443" t="s">
        <v>102</v>
      </c>
      <c r="CE6" s="363"/>
      <c r="CF6" s="363"/>
      <c r="CG6" s="363"/>
      <c r="CH6" s="363"/>
      <c r="CI6" s="363"/>
      <c r="CJ6" s="363"/>
      <c r="CK6" s="363"/>
      <c r="CL6" s="363"/>
      <c r="CM6" s="363"/>
      <c r="CN6" s="363"/>
      <c r="CO6" s="363"/>
      <c r="CP6" s="363"/>
      <c r="CQ6" s="363"/>
      <c r="CR6" s="363"/>
      <c r="CS6" s="444"/>
      <c r="CT6" s="546">
        <v>86</v>
      </c>
      <c r="CU6" s="547"/>
      <c r="CV6" s="547"/>
      <c r="CW6" s="547"/>
      <c r="CX6" s="547"/>
      <c r="CY6" s="547"/>
      <c r="CZ6" s="547"/>
      <c r="DA6" s="548"/>
      <c r="DB6" s="546">
        <v>86.8</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103</v>
      </c>
      <c r="AN7" s="360"/>
      <c r="AO7" s="360"/>
      <c r="AP7" s="360"/>
      <c r="AQ7" s="360"/>
      <c r="AR7" s="360"/>
      <c r="AS7" s="360"/>
      <c r="AT7" s="361"/>
      <c r="AU7" s="461" t="s">
        <v>104</v>
      </c>
      <c r="AV7" s="462"/>
      <c r="AW7" s="462"/>
      <c r="AX7" s="462"/>
      <c r="AY7" s="417" t="s">
        <v>105</v>
      </c>
      <c r="AZ7" s="418"/>
      <c r="BA7" s="418"/>
      <c r="BB7" s="418"/>
      <c r="BC7" s="418"/>
      <c r="BD7" s="418"/>
      <c r="BE7" s="418"/>
      <c r="BF7" s="418"/>
      <c r="BG7" s="418"/>
      <c r="BH7" s="418"/>
      <c r="BI7" s="418"/>
      <c r="BJ7" s="418"/>
      <c r="BK7" s="418"/>
      <c r="BL7" s="418"/>
      <c r="BM7" s="419"/>
      <c r="BN7" s="403">
        <v>1449635</v>
      </c>
      <c r="BO7" s="404"/>
      <c r="BP7" s="404"/>
      <c r="BQ7" s="404"/>
      <c r="BR7" s="404"/>
      <c r="BS7" s="404"/>
      <c r="BT7" s="404"/>
      <c r="BU7" s="405"/>
      <c r="BV7" s="403">
        <v>701351</v>
      </c>
      <c r="BW7" s="404"/>
      <c r="BX7" s="404"/>
      <c r="BY7" s="404"/>
      <c r="BZ7" s="404"/>
      <c r="CA7" s="404"/>
      <c r="CB7" s="404"/>
      <c r="CC7" s="405"/>
      <c r="CD7" s="443" t="s">
        <v>106</v>
      </c>
      <c r="CE7" s="363"/>
      <c r="CF7" s="363"/>
      <c r="CG7" s="363"/>
      <c r="CH7" s="363"/>
      <c r="CI7" s="363"/>
      <c r="CJ7" s="363"/>
      <c r="CK7" s="363"/>
      <c r="CL7" s="363"/>
      <c r="CM7" s="363"/>
      <c r="CN7" s="363"/>
      <c r="CO7" s="363"/>
      <c r="CP7" s="363"/>
      <c r="CQ7" s="363"/>
      <c r="CR7" s="363"/>
      <c r="CS7" s="444"/>
      <c r="CT7" s="403">
        <v>22728735</v>
      </c>
      <c r="CU7" s="404"/>
      <c r="CV7" s="404"/>
      <c r="CW7" s="404"/>
      <c r="CX7" s="404"/>
      <c r="CY7" s="404"/>
      <c r="CZ7" s="404"/>
      <c r="DA7" s="405"/>
      <c r="DB7" s="403">
        <v>22907364</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107</v>
      </c>
      <c r="AN8" s="360"/>
      <c r="AO8" s="360"/>
      <c r="AP8" s="360"/>
      <c r="AQ8" s="360"/>
      <c r="AR8" s="360"/>
      <c r="AS8" s="360"/>
      <c r="AT8" s="361"/>
      <c r="AU8" s="461" t="s">
        <v>108</v>
      </c>
      <c r="AV8" s="462"/>
      <c r="AW8" s="462"/>
      <c r="AX8" s="462"/>
      <c r="AY8" s="417" t="s">
        <v>109</v>
      </c>
      <c r="AZ8" s="418"/>
      <c r="BA8" s="418"/>
      <c r="BB8" s="418"/>
      <c r="BC8" s="418"/>
      <c r="BD8" s="418"/>
      <c r="BE8" s="418"/>
      <c r="BF8" s="418"/>
      <c r="BG8" s="418"/>
      <c r="BH8" s="418"/>
      <c r="BI8" s="418"/>
      <c r="BJ8" s="418"/>
      <c r="BK8" s="418"/>
      <c r="BL8" s="418"/>
      <c r="BM8" s="419"/>
      <c r="BN8" s="403">
        <v>3617459</v>
      </c>
      <c r="BO8" s="404"/>
      <c r="BP8" s="404"/>
      <c r="BQ8" s="404"/>
      <c r="BR8" s="404"/>
      <c r="BS8" s="404"/>
      <c r="BT8" s="404"/>
      <c r="BU8" s="405"/>
      <c r="BV8" s="403">
        <v>2997824</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1.04</v>
      </c>
      <c r="CU8" s="507"/>
      <c r="CV8" s="507"/>
      <c r="CW8" s="507"/>
      <c r="CX8" s="507"/>
      <c r="CY8" s="507"/>
      <c r="CZ8" s="507"/>
      <c r="DA8" s="508"/>
      <c r="DB8" s="506">
        <v>1.07</v>
      </c>
      <c r="DC8" s="507"/>
      <c r="DD8" s="507"/>
      <c r="DE8" s="507"/>
      <c r="DF8" s="507"/>
      <c r="DG8" s="507"/>
      <c r="DH8" s="507"/>
      <c r="DI8" s="508"/>
    </row>
    <row r="9" spans="1:119" ht="18.75" customHeight="1" thickBot="1" x14ac:dyDescent="0.2">
      <c r="A9" s="172"/>
      <c r="B9" s="535" t="s">
        <v>111</v>
      </c>
      <c r="C9" s="536"/>
      <c r="D9" s="536"/>
      <c r="E9" s="536"/>
      <c r="F9" s="536"/>
      <c r="G9" s="536"/>
      <c r="H9" s="536"/>
      <c r="I9" s="536"/>
      <c r="J9" s="536"/>
      <c r="K9" s="454"/>
      <c r="L9" s="537" t="s">
        <v>112</v>
      </c>
      <c r="M9" s="538"/>
      <c r="N9" s="538"/>
      <c r="O9" s="538"/>
      <c r="P9" s="538"/>
      <c r="Q9" s="539"/>
      <c r="R9" s="540">
        <v>102609</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108</v>
      </c>
      <c r="AV9" s="462"/>
      <c r="AW9" s="462"/>
      <c r="AX9" s="462"/>
      <c r="AY9" s="417" t="s">
        <v>115</v>
      </c>
      <c r="AZ9" s="418"/>
      <c r="BA9" s="418"/>
      <c r="BB9" s="418"/>
      <c r="BC9" s="418"/>
      <c r="BD9" s="418"/>
      <c r="BE9" s="418"/>
      <c r="BF9" s="418"/>
      <c r="BG9" s="418"/>
      <c r="BH9" s="418"/>
      <c r="BI9" s="418"/>
      <c r="BJ9" s="418"/>
      <c r="BK9" s="418"/>
      <c r="BL9" s="418"/>
      <c r="BM9" s="419"/>
      <c r="BN9" s="403">
        <v>619635</v>
      </c>
      <c r="BO9" s="404"/>
      <c r="BP9" s="404"/>
      <c r="BQ9" s="404"/>
      <c r="BR9" s="404"/>
      <c r="BS9" s="404"/>
      <c r="BT9" s="404"/>
      <c r="BU9" s="405"/>
      <c r="BV9" s="403">
        <v>1161406</v>
      </c>
      <c r="BW9" s="404"/>
      <c r="BX9" s="404"/>
      <c r="BY9" s="404"/>
      <c r="BZ9" s="404"/>
      <c r="CA9" s="404"/>
      <c r="CB9" s="404"/>
      <c r="CC9" s="405"/>
      <c r="CD9" s="443" t="s">
        <v>116</v>
      </c>
      <c r="CE9" s="363"/>
      <c r="CF9" s="363"/>
      <c r="CG9" s="363"/>
      <c r="CH9" s="363"/>
      <c r="CI9" s="363"/>
      <c r="CJ9" s="363"/>
      <c r="CK9" s="363"/>
      <c r="CL9" s="363"/>
      <c r="CM9" s="363"/>
      <c r="CN9" s="363"/>
      <c r="CO9" s="363"/>
      <c r="CP9" s="363"/>
      <c r="CQ9" s="363"/>
      <c r="CR9" s="363"/>
      <c r="CS9" s="444"/>
      <c r="CT9" s="400">
        <v>5.4</v>
      </c>
      <c r="CU9" s="401"/>
      <c r="CV9" s="401"/>
      <c r="CW9" s="401"/>
      <c r="CX9" s="401"/>
      <c r="CY9" s="401"/>
      <c r="CZ9" s="401"/>
      <c r="DA9" s="402"/>
      <c r="DB9" s="400">
        <v>5.0999999999999996</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117</v>
      </c>
      <c r="M10" s="360"/>
      <c r="N10" s="360"/>
      <c r="O10" s="360"/>
      <c r="P10" s="360"/>
      <c r="Q10" s="361"/>
      <c r="R10" s="356">
        <v>92670</v>
      </c>
      <c r="S10" s="357"/>
      <c r="T10" s="357"/>
      <c r="U10" s="357"/>
      <c r="V10" s="416"/>
      <c r="W10" s="544"/>
      <c r="X10" s="354"/>
      <c r="Y10" s="354"/>
      <c r="Z10" s="354"/>
      <c r="AA10" s="354"/>
      <c r="AB10" s="354"/>
      <c r="AC10" s="354"/>
      <c r="AD10" s="354"/>
      <c r="AE10" s="354"/>
      <c r="AF10" s="354"/>
      <c r="AG10" s="354"/>
      <c r="AH10" s="354"/>
      <c r="AI10" s="354"/>
      <c r="AJ10" s="354"/>
      <c r="AK10" s="354"/>
      <c r="AL10" s="545"/>
      <c r="AM10" s="460" t="s">
        <v>118</v>
      </c>
      <c r="AN10" s="360"/>
      <c r="AO10" s="360"/>
      <c r="AP10" s="360"/>
      <c r="AQ10" s="360"/>
      <c r="AR10" s="360"/>
      <c r="AS10" s="360"/>
      <c r="AT10" s="361"/>
      <c r="AU10" s="461" t="s">
        <v>119</v>
      </c>
      <c r="AV10" s="462"/>
      <c r="AW10" s="462"/>
      <c r="AX10" s="462"/>
      <c r="AY10" s="417" t="s">
        <v>120</v>
      </c>
      <c r="AZ10" s="418"/>
      <c r="BA10" s="418"/>
      <c r="BB10" s="418"/>
      <c r="BC10" s="418"/>
      <c r="BD10" s="418"/>
      <c r="BE10" s="418"/>
      <c r="BF10" s="418"/>
      <c r="BG10" s="418"/>
      <c r="BH10" s="418"/>
      <c r="BI10" s="418"/>
      <c r="BJ10" s="418"/>
      <c r="BK10" s="418"/>
      <c r="BL10" s="418"/>
      <c r="BM10" s="419"/>
      <c r="BN10" s="403">
        <v>3240</v>
      </c>
      <c r="BO10" s="404"/>
      <c r="BP10" s="404"/>
      <c r="BQ10" s="404"/>
      <c r="BR10" s="404"/>
      <c r="BS10" s="404"/>
      <c r="BT10" s="404"/>
      <c r="BU10" s="405"/>
      <c r="BV10" s="403">
        <v>1002713</v>
      </c>
      <c r="BW10" s="404"/>
      <c r="BX10" s="404"/>
      <c r="BY10" s="404"/>
      <c r="BZ10" s="404"/>
      <c r="CA10" s="404"/>
      <c r="CB10" s="404"/>
      <c r="CC10" s="405"/>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5"/>
      <c r="C11" s="536"/>
      <c r="D11" s="536"/>
      <c r="E11" s="536"/>
      <c r="F11" s="536"/>
      <c r="G11" s="536"/>
      <c r="H11" s="536"/>
      <c r="I11" s="536"/>
      <c r="J11" s="536"/>
      <c r="K11" s="454"/>
      <c r="L11" s="364" t="s">
        <v>122</v>
      </c>
      <c r="M11" s="365"/>
      <c r="N11" s="365"/>
      <c r="O11" s="365"/>
      <c r="P11" s="365"/>
      <c r="Q11" s="366"/>
      <c r="R11" s="532" t="s">
        <v>123</v>
      </c>
      <c r="S11" s="533"/>
      <c r="T11" s="533"/>
      <c r="U11" s="533"/>
      <c r="V11" s="534"/>
      <c r="W11" s="544"/>
      <c r="X11" s="354"/>
      <c r="Y11" s="354"/>
      <c r="Z11" s="354"/>
      <c r="AA11" s="354"/>
      <c r="AB11" s="354"/>
      <c r="AC11" s="354"/>
      <c r="AD11" s="354"/>
      <c r="AE11" s="354"/>
      <c r="AF11" s="354"/>
      <c r="AG11" s="354"/>
      <c r="AH11" s="354"/>
      <c r="AI11" s="354"/>
      <c r="AJ11" s="354"/>
      <c r="AK11" s="354"/>
      <c r="AL11" s="545"/>
      <c r="AM11" s="460" t="s">
        <v>124</v>
      </c>
      <c r="AN11" s="360"/>
      <c r="AO11" s="360"/>
      <c r="AP11" s="360"/>
      <c r="AQ11" s="360"/>
      <c r="AR11" s="360"/>
      <c r="AS11" s="360"/>
      <c r="AT11" s="361"/>
      <c r="AU11" s="461" t="s">
        <v>119</v>
      </c>
      <c r="AV11" s="462"/>
      <c r="AW11" s="462"/>
      <c r="AX11" s="462"/>
      <c r="AY11" s="417" t="s">
        <v>125</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126</v>
      </c>
      <c r="CE11" s="363"/>
      <c r="CF11" s="363"/>
      <c r="CG11" s="363"/>
      <c r="CH11" s="363"/>
      <c r="CI11" s="363"/>
      <c r="CJ11" s="363"/>
      <c r="CK11" s="363"/>
      <c r="CL11" s="363"/>
      <c r="CM11" s="363"/>
      <c r="CN11" s="363"/>
      <c r="CO11" s="363"/>
      <c r="CP11" s="363"/>
      <c r="CQ11" s="363"/>
      <c r="CR11" s="363"/>
      <c r="CS11" s="444"/>
      <c r="CT11" s="506" t="s">
        <v>127</v>
      </c>
      <c r="CU11" s="507"/>
      <c r="CV11" s="507"/>
      <c r="CW11" s="507"/>
      <c r="CX11" s="507"/>
      <c r="CY11" s="507"/>
      <c r="CZ11" s="507"/>
      <c r="DA11" s="508"/>
      <c r="DB11" s="506" t="s">
        <v>127</v>
      </c>
      <c r="DC11" s="507"/>
      <c r="DD11" s="507"/>
      <c r="DE11" s="507"/>
      <c r="DF11" s="507"/>
      <c r="DG11" s="507"/>
      <c r="DH11" s="507"/>
      <c r="DI11" s="508"/>
    </row>
    <row r="12" spans="1:119" ht="18.75" customHeight="1" x14ac:dyDescent="0.15">
      <c r="A12" s="172"/>
      <c r="B12" s="509" t="s">
        <v>128</v>
      </c>
      <c r="C12" s="510"/>
      <c r="D12" s="510"/>
      <c r="E12" s="510"/>
      <c r="F12" s="510"/>
      <c r="G12" s="510"/>
      <c r="H12" s="510"/>
      <c r="I12" s="510"/>
      <c r="J12" s="510"/>
      <c r="K12" s="511"/>
      <c r="L12" s="518" t="s">
        <v>129</v>
      </c>
      <c r="M12" s="519"/>
      <c r="N12" s="519"/>
      <c r="O12" s="519"/>
      <c r="P12" s="519"/>
      <c r="Q12" s="520"/>
      <c r="R12" s="521">
        <v>107633</v>
      </c>
      <c r="S12" s="522"/>
      <c r="T12" s="522"/>
      <c r="U12" s="522"/>
      <c r="V12" s="523"/>
      <c r="W12" s="524" t="s">
        <v>1</v>
      </c>
      <c r="X12" s="462"/>
      <c r="Y12" s="462"/>
      <c r="Z12" s="462"/>
      <c r="AA12" s="462"/>
      <c r="AB12" s="525"/>
      <c r="AC12" s="526" t="s">
        <v>130</v>
      </c>
      <c r="AD12" s="527"/>
      <c r="AE12" s="527"/>
      <c r="AF12" s="527"/>
      <c r="AG12" s="528"/>
      <c r="AH12" s="526" t="s">
        <v>131</v>
      </c>
      <c r="AI12" s="527"/>
      <c r="AJ12" s="527"/>
      <c r="AK12" s="527"/>
      <c r="AL12" s="529"/>
      <c r="AM12" s="460" t="s">
        <v>132</v>
      </c>
      <c r="AN12" s="360"/>
      <c r="AO12" s="360"/>
      <c r="AP12" s="360"/>
      <c r="AQ12" s="360"/>
      <c r="AR12" s="360"/>
      <c r="AS12" s="360"/>
      <c r="AT12" s="361"/>
      <c r="AU12" s="461" t="s">
        <v>133</v>
      </c>
      <c r="AV12" s="462"/>
      <c r="AW12" s="462"/>
      <c r="AX12" s="462"/>
      <c r="AY12" s="417" t="s">
        <v>134</v>
      </c>
      <c r="AZ12" s="418"/>
      <c r="BA12" s="418"/>
      <c r="BB12" s="418"/>
      <c r="BC12" s="418"/>
      <c r="BD12" s="418"/>
      <c r="BE12" s="418"/>
      <c r="BF12" s="418"/>
      <c r="BG12" s="418"/>
      <c r="BH12" s="418"/>
      <c r="BI12" s="418"/>
      <c r="BJ12" s="418"/>
      <c r="BK12" s="418"/>
      <c r="BL12" s="418"/>
      <c r="BM12" s="419"/>
      <c r="BN12" s="403">
        <v>1261358</v>
      </c>
      <c r="BO12" s="404"/>
      <c r="BP12" s="404"/>
      <c r="BQ12" s="404"/>
      <c r="BR12" s="404"/>
      <c r="BS12" s="404"/>
      <c r="BT12" s="404"/>
      <c r="BU12" s="405"/>
      <c r="BV12" s="403">
        <v>2237288</v>
      </c>
      <c r="BW12" s="404"/>
      <c r="BX12" s="404"/>
      <c r="BY12" s="404"/>
      <c r="BZ12" s="404"/>
      <c r="CA12" s="404"/>
      <c r="CB12" s="404"/>
      <c r="CC12" s="405"/>
      <c r="CD12" s="443" t="s">
        <v>135</v>
      </c>
      <c r="CE12" s="363"/>
      <c r="CF12" s="363"/>
      <c r="CG12" s="363"/>
      <c r="CH12" s="363"/>
      <c r="CI12" s="363"/>
      <c r="CJ12" s="363"/>
      <c r="CK12" s="363"/>
      <c r="CL12" s="363"/>
      <c r="CM12" s="363"/>
      <c r="CN12" s="363"/>
      <c r="CO12" s="363"/>
      <c r="CP12" s="363"/>
      <c r="CQ12" s="363"/>
      <c r="CR12" s="363"/>
      <c r="CS12" s="444"/>
      <c r="CT12" s="506" t="s">
        <v>136</v>
      </c>
      <c r="CU12" s="507"/>
      <c r="CV12" s="507"/>
      <c r="CW12" s="507"/>
      <c r="CX12" s="507"/>
      <c r="CY12" s="507"/>
      <c r="CZ12" s="507"/>
      <c r="DA12" s="508"/>
      <c r="DB12" s="506" t="s">
        <v>127</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1"/>
      <c r="M13" s="487" t="s">
        <v>137</v>
      </c>
      <c r="N13" s="488"/>
      <c r="O13" s="488"/>
      <c r="P13" s="488"/>
      <c r="Q13" s="489"/>
      <c r="R13" s="490">
        <v>105260</v>
      </c>
      <c r="S13" s="491"/>
      <c r="T13" s="491"/>
      <c r="U13" s="491"/>
      <c r="V13" s="492"/>
      <c r="W13" s="493" t="s">
        <v>138</v>
      </c>
      <c r="X13" s="389"/>
      <c r="Y13" s="389"/>
      <c r="Z13" s="389"/>
      <c r="AA13" s="389"/>
      <c r="AB13" s="390"/>
      <c r="AC13" s="356">
        <v>1474</v>
      </c>
      <c r="AD13" s="357"/>
      <c r="AE13" s="357"/>
      <c r="AF13" s="357"/>
      <c r="AG13" s="358"/>
      <c r="AH13" s="356">
        <v>1799</v>
      </c>
      <c r="AI13" s="357"/>
      <c r="AJ13" s="357"/>
      <c r="AK13" s="357"/>
      <c r="AL13" s="416"/>
      <c r="AM13" s="460" t="s">
        <v>139</v>
      </c>
      <c r="AN13" s="360"/>
      <c r="AO13" s="360"/>
      <c r="AP13" s="360"/>
      <c r="AQ13" s="360"/>
      <c r="AR13" s="360"/>
      <c r="AS13" s="360"/>
      <c r="AT13" s="361"/>
      <c r="AU13" s="461" t="s">
        <v>140</v>
      </c>
      <c r="AV13" s="462"/>
      <c r="AW13" s="462"/>
      <c r="AX13" s="462"/>
      <c r="AY13" s="417" t="s">
        <v>141</v>
      </c>
      <c r="AZ13" s="418"/>
      <c r="BA13" s="418"/>
      <c r="BB13" s="418"/>
      <c r="BC13" s="418"/>
      <c r="BD13" s="418"/>
      <c r="BE13" s="418"/>
      <c r="BF13" s="418"/>
      <c r="BG13" s="418"/>
      <c r="BH13" s="418"/>
      <c r="BI13" s="418"/>
      <c r="BJ13" s="418"/>
      <c r="BK13" s="418"/>
      <c r="BL13" s="418"/>
      <c r="BM13" s="419"/>
      <c r="BN13" s="403">
        <v>-638483</v>
      </c>
      <c r="BO13" s="404"/>
      <c r="BP13" s="404"/>
      <c r="BQ13" s="404"/>
      <c r="BR13" s="404"/>
      <c r="BS13" s="404"/>
      <c r="BT13" s="404"/>
      <c r="BU13" s="405"/>
      <c r="BV13" s="403">
        <v>-73169</v>
      </c>
      <c r="BW13" s="404"/>
      <c r="BX13" s="404"/>
      <c r="BY13" s="404"/>
      <c r="BZ13" s="404"/>
      <c r="CA13" s="404"/>
      <c r="CB13" s="404"/>
      <c r="CC13" s="405"/>
      <c r="CD13" s="443" t="s">
        <v>142</v>
      </c>
      <c r="CE13" s="363"/>
      <c r="CF13" s="363"/>
      <c r="CG13" s="363"/>
      <c r="CH13" s="363"/>
      <c r="CI13" s="363"/>
      <c r="CJ13" s="363"/>
      <c r="CK13" s="363"/>
      <c r="CL13" s="363"/>
      <c r="CM13" s="363"/>
      <c r="CN13" s="363"/>
      <c r="CO13" s="363"/>
      <c r="CP13" s="363"/>
      <c r="CQ13" s="363"/>
      <c r="CR13" s="363"/>
      <c r="CS13" s="444"/>
      <c r="CT13" s="400">
        <v>0.2</v>
      </c>
      <c r="CU13" s="401"/>
      <c r="CV13" s="401"/>
      <c r="CW13" s="401"/>
      <c r="CX13" s="401"/>
      <c r="CY13" s="401"/>
      <c r="CZ13" s="401"/>
      <c r="DA13" s="402"/>
      <c r="DB13" s="400">
        <v>0.5</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143</v>
      </c>
      <c r="M14" s="530"/>
      <c r="N14" s="530"/>
      <c r="O14" s="530"/>
      <c r="P14" s="530"/>
      <c r="Q14" s="531"/>
      <c r="R14" s="490">
        <v>105772</v>
      </c>
      <c r="S14" s="491"/>
      <c r="T14" s="491"/>
      <c r="U14" s="491"/>
      <c r="V14" s="492"/>
      <c r="W14" s="494"/>
      <c r="X14" s="392"/>
      <c r="Y14" s="392"/>
      <c r="Z14" s="392"/>
      <c r="AA14" s="392"/>
      <c r="AB14" s="393"/>
      <c r="AC14" s="483">
        <v>3.2</v>
      </c>
      <c r="AD14" s="484"/>
      <c r="AE14" s="484"/>
      <c r="AF14" s="484"/>
      <c r="AG14" s="485"/>
      <c r="AH14" s="483">
        <v>4.0999999999999996</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144</v>
      </c>
      <c r="CE14" s="441"/>
      <c r="CF14" s="441"/>
      <c r="CG14" s="441"/>
      <c r="CH14" s="441"/>
      <c r="CI14" s="441"/>
      <c r="CJ14" s="441"/>
      <c r="CK14" s="441"/>
      <c r="CL14" s="441"/>
      <c r="CM14" s="441"/>
      <c r="CN14" s="441"/>
      <c r="CO14" s="441"/>
      <c r="CP14" s="441"/>
      <c r="CQ14" s="441"/>
      <c r="CR14" s="441"/>
      <c r="CS14" s="442"/>
      <c r="CT14" s="500">
        <v>2.2000000000000002</v>
      </c>
      <c r="CU14" s="501"/>
      <c r="CV14" s="501"/>
      <c r="CW14" s="501"/>
      <c r="CX14" s="501"/>
      <c r="CY14" s="501"/>
      <c r="CZ14" s="501"/>
      <c r="DA14" s="502"/>
      <c r="DB14" s="500" t="s">
        <v>136</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1"/>
      <c r="M15" s="487" t="s">
        <v>145</v>
      </c>
      <c r="N15" s="488"/>
      <c r="O15" s="488"/>
      <c r="P15" s="488"/>
      <c r="Q15" s="489"/>
      <c r="R15" s="490">
        <v>103405</v>
      </c>
      <c r="S15" s="491"/>
      <c r="T15" s="491"/>
      <c r="U15" s="491"/>
      <c r="V15" s="492"/>
      <c r="W15" s="493" t="s">
        <v>146</v>
      </c>
      <c r="X15" s="389"/>
      <c r="Y15" s="389"/>
      <c r="Z15" s="389"/>
      <c r="AA15" s="389"/>
      <c r="AB15" s="390"/>
      <c r="AC15" s="356">
        <v>7267</v>
      </c>
      <c r="AD15" s="357"/>
      <c r="AE15" s="357"/>
      <c r="AF15" s="357"/>
      <c r="AG15" s="358"/>
      <c r="AH15" s="356">
        <v>7324</v>
      </c>
      <c r="AI15" s="357"/>
      <c r="AJ15" s="357"/>
      <c r="AK15" s="357"/>
      <c r="AL15" s="416"/>
      <c r="AM15" s="460"/>
      <c r="AN15" s="360"/>
      <c r="AO15" s="360"/>
      <c r="AP15" s="360"/>
      <c r="AQ15" s="360"/>
      <c r="AR15" s="360"/>
      <c r="AS15" s="360"/>
      <c r="AT15" s="361"/>
      <c r="AU15" s="461"/>
      <c r="AV15" s="462"/>
      <c r="AW15" s="462"/>
      <c r="AX15" s="462"/>
      <c r="AY15" s="429" t="s">
        <v>147</v>
      </c>
      <c r="AZ15" s="430"/>
      <c r="BA15" s="430"/>
      <c r="BB15" s="430"/>
      <c r="BC15" s="430"/>
      <c r="BD15" s="430"/>
      <c r="BE15" s="430"/>
      <c r="BF15" s="430"/>
      <c r="BG15" s="430"/>
      <c r="BH15" s="430"/>
      <c r="BI15" s="430"/>
      <c r="BJ15" s="430"/>
      <c r="BK15" s="430"/>
      <c r="BL15" s="430"/>
      <c r="BM15" s="431"/>
      <c r="BN15" s="432">
        <v>17316350</v>
      </c>
      <c r="BO15" s="433"/>
      <c r="BP15" s="433"/>
      <c r="BQ15" s="433"/>
      <c r="BR15" s="433"/>
      <c r="BS15" s="433"/>
      <c r="BT15" s="433"/>
      <c r="BU15" s="434"/>
      <c r="BV15" s="432">
        <v>17719804</v>
      </c>
      <c r="BW15" s="433"/>
      <c r="BX15" s="433"/>
      <c r="BY15" s="433"/>
      <c r="BZ15" s="433"/>
      <c r="CA15" s="433"/>
      <c r="CB15" s="433"/>
      <c r="CC15" s="434"/>
      <c r="CD15" s="503" t="s">
        <v>148</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2"/>
      <c r="C16" s="513"/>
      <c r="D16" s="513"/>
      <c r="E16" s="513"/>
      <c r="F16" s="513"/>
      <c r="G16" s="513"/>
      <c r="H16" s="513"/>
      <c r="I16" s="513"/>
      <c r="J16" s="513"/>
      <c r="K16" s="514"/>
      <c r="L16" s="477" t="s">
        <v>149</v>
      </c>
      <c r="M16" s="478"/>
      <c r="N16" s="478"/>
      <c r="O16" s="478"/>
      <c r="P16" s="478"/>
      <c r="Q16" s="479"/>
      <c r="R16" s="480" t="s">
        <v>150</v>
      </c>
      <c r="S16" s="481"/>
      <c r="T16" s="481"/>
      <c r="U16" s="481"/>
      <c r="V16" s="482"/>
      <c r="W16" s="494"/>
      <c r="X16" s="392"/>
      <c r="Y16" s="392"/>
      <c r="Z16" s="392"/>
      <c r="AA16" s="392"/>
      <c r="AB16" s="393"/>
      <c r="AC16" s="483">
        <v>15.7</v>
      </c>
      <c r="AD16" s="484"/>
      <c r="AE16" s="484"/>
      <c r="AF16" s="484"/>
      <c r="AG16" s="485"/>
      <c r="AH16" s="483">
        <v>16.899999999999999</v>
      </c>
      <c r="AI16" s="484"/>
      <c r="AJ16" s="484"/>
      <c r="AK16" s="484"/>
      <c r="AL16" s="486"/>
      <c r="AM16" s="460"/>
      <c r="AN16" s="360"/>
      <c r="AO16" s="360"/>
      <c r="AP16" s="360"/>
      <c r="AQ16" s="360"/>
      <c r="AR16" s="360"/>
      <c r="AS16" s="360"/>
      <c r="AT16" s="361"/>
      <c r="AU16" s="461"/>
      <c r="AV16" s="462"/>
      <c r="AW16" s="462"/>
      <c r="AX16" s="462"/>
      <c r="AY16" s="417" t="s">
        <v>151</v>
      </c>
      <c r="AZ16" s="418"/>
      <c r="BA16" s="418"/>
      <c r="BB16" s="418"/>
      <c r="BC16" s="418"/>
      <c r="BD16" s="418"/>
      <c r="BE16" s="418"/>
      <c r="BF16" s="418"/>
      <c r="BG16" s="418"/>
      <c r="BH16" s="418"/>
      <c r="BI16" s="418"/>
      <c r="BJ16" s="418"/>
      <c r="BK16" s="418"/>
      <c r="BL16" s="418"/>
      <c r="BM16" s="419"/>
      <c r="BN16" s="403">
        <v>17593617</v>
      </c>
      <c r="BO16" s="404"/>
      <c r="BP16" s="404"/>
      <c r="BQ16" s="404"/>
      <c r="BR16" s="404"/>
      <c r="BS16" s="404"/>
      <c r="BT16" s="404"/>
      <c r="BU16" s="405"/>
      <c r="BV16" s="403">
        <v>16353876</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86"/>
      <c r="M17" s="496" t="s">
        <v>152</v>
      </c>
      <c r="N17" s="497"/>
      <c r="O17" s="497"/>
      <c r="P17" s="497"/>
      <c r="Q17" s="498"/>
      <c r="R17" s="480" t="s">
        <v>153</v>
      </c>
      <c r="S17" s="481"/>
      <c r="T17" s="481"/>
      <c r="U17" s="481"/>
      <c r="V17" s="482"/>
      <c r="W17" s="493" t="s">
        <v>154</v>
      </c>
      <c r="X17" s="389"/>
      <c r="Y17" s="389"/>
      <c r="Z17" s="389"/>
      <c r="AA17" s="389"/>
      <c r="AB17" s="390"/>
      <c r="AC17" s="356">
        <v>37581</v>
      </c>
      <c r="AD17" s="357"/>
      <c r="AE17" s="357"/>
      <c r="AF17" s="357"/>
      <c r="AG17" s="358"/>
      <c r="AH17" s="356">
        <v>34308</v>
      </c>
      <c r="AI17" s="357"/>
      <c r="AJ17" s="357"/>
      <c r="AK17" s="357"/>
      <c r="AL17" s="416"/>
      <c r="AM17" s="460"/>
      <c r="AN17" s="360"/>
      <c r="AO17" s="360"/>
      <c r="AP17" s="360"/>
      <c r="AQ17" s="360"/>
      <c r="AR17" s="360"/>
      <c r="AS17" s="360"/>
      <c r="AT17" s="361"/>
      <c r="AU17" s="461"/>
      <c r="AV17" s="462"/>
      <c r="AW17" s="462"/>
      <c r="AX17" s="462"/>
      <c r="AY17" s="417" t="s">
        <v>155</v>
      </c>
      <c r="AZ17" s="418"/>
      <c r="BA17" s="418"/>
      <c r="BB17" s="418"/>
      <c r="BC17" s="418"/>
      <c r="BD17" s="418"/>
      <c r="BE17" s="418"/>
      <c r="BF17" s="418"/>
      <c r="BG17" s="418"/>
      <c r="BH17" s="418"/>
      <c r="BI17" s="418"/>
      <c r="BJ17" s="418"/>
      <c r="BK17" s="418"/>
      <c r="BL17" s="418"/>
      <c r="BM17" s="419"/>
      <c r="BN17" s="403">
        <v>22346313</v>
      </c>
      <c r="BO17" s="404"/>
      <c r="BP17" s="404"/>
      <c r="BQ17" s="404"/>
      <c r="BR17" s="404"/>
      <c r="BS17" s="404"/>
      <c r="BT17" s="404"/>
      <c r="BU17" s="405"/>
      <c r="BV17" s="403">
        <v>22907364</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156</v>
      </c>
      <c r="C18" s="454"/>
      <c r="D18" s="454"/>
      <c r="E18" s="455"/>
      <c r="F18" s="455"/>
      <c r="G18" s="455"/>
      <c r="H18" s="455"/>
      <c r="I18" s="455"/>
      <c r="J18" s="455"/>
      <c r="K18" s="455"/>
      <c r="L18" s="456">
        <v>123.79</v>
      </c>
      <c r="M18" s="456"/>
      <c r="N18" s="456"/>
      <c r="O18" s="456"/>
      <c r="P18" s="456"/>
      <c r="Q18" s="456"/>
      <c r="R18" s="457"/>
      <c r="S18" s="457"/>
      <c r="T18" s="457"/>
      <c r="U18" s="457"/>
      <c r="V18" s="458"/>
      <c r="W18" s="474"/>
      <c r="X18" s="475"/>
      <c r="Y18" s="475"/>
      <c r="Z18" s="475"/>
      <c r="AA18" s="475"/>
      <c r="AB18" s="499"/>
      <c r="AC18" s="373">
        <v>81.099999999999994</v>
      </c>
      <c r="AD18" s="374"/>
      <c r="AE18" s="374"/>
      <c r="AF18" s="374"/>
      <c r="AG18" s="459"/>
      <c r="AH18" s="373">
        <v>79</v>
      </c>
      <c r="AI18" s="374"/>
      <c r="AJ18" s="374"/>
      <c r="AK18" s="374"/>
      <c r="AL18" s="375"/>
      <c r="AM18" s="460"/>
      <c r="AN18" s="360"/>
      <c r="AO18" s="360"/>
      <c r="AP18" s="360"/>
      <c r="AQ18" s="360"/>
      <c r="AR18" s="360"/>
      <c r="AS18" s="360"/>
      <c r="AT18" s="361"/>
      <c r="AU18" s="461"/>
      <c r="AV18" s="462"/>
      <c r="AW18" s="462"/>
      <c r="AX18" s="462"/>
      <c r="AY18" s="417" t="s">
        <v>157</v>
      </c>
      <c r="AZ18" s="418"/>
      <c r="BA18" s="418"/>
      <c r="BB18" s="418"/>
      <c r="BC18" s="418"/>
      <c r="BD18" s="418"/>
      <c r="BE18" s="418"/>
      <c r="BF18" s="418"/>
      <c r="BG18" s="418"/>
      <c r="BH18" s="418"/>
      <c r="BI18" s="418"/>
      <c r="BJ18" s="418"/>
      <c r="BK18" s="418"/>
      <c r="BL18" s="418"/>
      <c r="BM18" s="419"/>
      <c r="BN18" s="403">
        <v>20986451</v>
      </c>
      <c r="BO18" s="404"/>
      <c r="BP18" s="404"/>
      <c r="BQ18" s="404"/>
      <c r="BR18" s="404"/>
      <c r="BS18" s="404"/>
      <c r="BT18" s="404"/>
      <c r="BU18" s="405"/>
      <c r="BV18" s="403">
        <v>20265820</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158</v>
      </c>
      <c r="C19" s="454"/>
      <c r="D19" s="454"/>
      <c r="E19" s="455"/>
      <c r="F19" s="455"/>
      <c r="G19" s="455"/>
      <c r="H19" s="455"/>
      <c r="I19" s="455"/>
      <c r="J19" s="455"/>
      <c r="K19" s="455"/>
      <c r="L19" s="463">
        <v>829</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159</v>
      </c>
      <c r="AZ19" s="418"/>
      <c r="BA19" s="418"/>
      <c r="BB19" s="418"/>
      <c r="BC19" s="418"/>
      <c r="BD19" s="418"/>
      <c r="BE19" s="418"/>
      <c r="BF19" s="418"/>
      <c r="BG19" s="418"/>
      <c r="BH19" s="418"/>
      <c r="BI19" s="418"/>
      <c r="BJ19" s="418"/>
      <c r="BK19" s="418"/>
      <c r="BL19" s="418"/>
      <c r="BM19" s="419"/>
      <c r="BN19" s="403">
        <v>31561956</v>
      </c>
      <c r="BO19" s="404"/>
      <c r="BP19" s="404"/>
      <c r="BQ19" s="404"/>
      <c r="BR19" s="404"/>
      <c r="BS19" s="404"/>
      <c r="BT19" s="404"/>
      <c r="BU19" s="405"/>
      <c r="BV19" s="403">
        <v>33439869</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160</v>
      </c>
      <c r="C20" s="454"/>
      <c r="D20" s="454"/>
      <c r="E20" s="455"/>
      <c r="F20" s="455"/>
      <c r="G20" s="455"/>
      <c r="H20" s="455"/>
      <c r="I20" s="455"/>
      <c r="J20" s="455"/>
      <c r="K20" s="455"/>
      <c r="L20" s="463">
        <v>38349</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161</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162</v>
      </c>
      <c r="C22" s="380"/>
      <c r="D22" s="381"/>
      <c r="E22" s="388" t="s">
        <v>1</v>
      </c>
      <c r="F22" s="389"/>
      <c r="G22" s="389"/>
      <c r="H22" s="389"/>
      <c r="I22" s="389"/>
      <c r="J22" s="389"/>
      <c r="K22" s="390"/>
      <c r="L22" s="388" t="s">
        <v>163</v>
      </c>
      <c r="M22" s="389"/>
      <c r="N22" s="389"/>
      <c r="O22" s="389"/>
      <c r="P22" s="390"/>
      <c r="Q22" s="394" t="s">
        <v>164</v>
      </c>
      <c r="R22" s="395"/>
      <c r="S22" s="395"/>
      <c r="T22" s="395"/>
      <c r="U22" s="395"/>
      <c r="V22" s="396"/>
      <c r="W22" s="445" t="s">
        <v>165</v>
      </c>
      <c r="X22" s="380"/>
      <c r="Y22" s="381"/>
      <c r="Z22" s="388" t="s">
        <v>1</v>
      </c>
      <c r="AA22" s="389"/>
      <c r="AB22" s="389"/>
      <c r="AC22" s="389"/>
      <c r="AD22" s="389"/>
      <c r="AE22" s="389"/>
      <c r="AF22" s="389"/>
      <c r="AG22" s="390"/>
      <c r="AH22" s="406" t="s">
        <v>166</v>
      </c>
      <c r="AI22" s="389"/>
      <c r="AJ22" s="389"/>
      <c r="AK22" s="389"/>
      <c r="AL22" s="390"/>
      <c r="AM22" s="406" t="s">
        <v>167</v>
      </c>
      <c r="AN22" s="407"/>
      <c r="AO22" s="407"/>
      <c r="AP22" s="407"/>
      <c r="AQ22" s="407"/>
      <c r="AR22" s="408"/>
      <c r="AS22" s="394" t="s">
        <v>164</v>
      </c>
      <c r="AT22" s="395"/>
      <c r="AU22" s="395"/>
      <c r="AV22" s="395"/>
      <c r="AW22" s="395"/>
      <c r="AX22" s="412"/>
      <c r="AY22" s="429" t="s">
        <v>168</v>
      </c>
      <c r="AZ22" s="430"/>
      <c r="BA22" s="430"/>
      <c r="BB22" s="430"/>
      <c r="BC22" s="430"/>
      <c r="BD22" s="430"/>
      <c r="BE22" s="430"/>
      <c r="BF22" s="430"/>
      <c r="BG22" s="430"/>
      <c r="BH22" s="430"/>
      <c r="BI22" s="430"/>
      <c r="BJ22" s="430"/>
      <c r="BK22" s="430"/>
      <c r="BL22" s="430"/>
      <c r="BM22" s="431"/>
      <c r="BN22" s="432">
        <v>12861949</v>
      </c>
      <c r="BO22" s="433"/>
      <c r="BP22" s="433"/>
      <c r="BQ22" s="433"/>
      <c r="BR22" s="433"/>
      <c r="BS22" s="433"/>
      <c r="BT22" s="433"/>
      <c r="BU22" s="434"/>
      <c r="BV22" s="432">
        <v>13368031</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169</v>
      </c>
      <c r="AZ23" s="418"/>
      <c r="BA23" s="418"/>
      <c r="BB23" s="418"/>
      <c r="BC23" s="418"/>
      <c r="BD23" s="418"/>
      <c r="BE23" s="418"/>
      <c r="BF23" s="418"/>
      <c r="BG23" s="418"/>
      <c r="BH23" s="418"/>
      <c r="BI23" s="418"/>
      <c r="BJ23" s="418"/>
      <c r="BK23" s="418"/>
      <c r="BL23" s="418"/>
      <c r="BM23" s="419"/>
      <c r="BN23" s="403">
        <v>12002773</v>
      </c>
      <c r="BO23" s="404"/>
      <c r="BP23" s="404"/>
      <c r="BQ23" s="404"/>
      <c r="BR23" s="404"/>
      <c r="BS23" s="404"/>
      <c r="BT23" s="404"/>
      <c r="BU23" s="405"/>
      <c r="BV23" s="403">
        <v>12426642</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170</v>
      </c>
      <c r="F24" s="360"/>
      <c r="G24" s="360"/>
      <c r="H24" s="360"/>
      <c r="I24" s="360"/>
      <c r="J24" s="360"/>
      <c r="K24" s="361"/>
      <c r="L24" s="356">
        <v>1</v>
      </c>
      <c r="M24" s="357"/>
      <c r="N24" s="357"/>
      <c r="O24" s="357"/>
      <c r="P24" s="358"/>
      <c r="Q24" s="356">
        <v>8500</v>
      </c>
      <c r="R24" s="357"/>
      <c r="S24" s="357"/>
      <c r="T24" s="357"/>
      <c r="U24" s="357"/>
      <c r="V24" s="358"/>
      <c r="W24" s="446"/>
      <c r="X24" s="383"/>
      <c r="Y24" s="384"/>
      <c r="Z24" s="359" t="s">
        <v>171</v>
      </c>
      <c r="AA24" s="360"/>
      <c r="AB24" s="360"/>
      <c r="AC24" s="360"/>
      <c r="AD24" s="360"/>
      <c r="AE24" s="360"/>
      <c r="AF24" s="360"/>
      <c r="AG24" s="361"/>
      <c r="AH24" s="356">
        <v>610</v>
      </c>
      <c r="AI24" s="357"/>
      <c r="AJ24" s="357"/>
      <c r="AK24" s="357"/>
      <c r="AL24" s="358"/>
      <c r="AM24" s="356">
        <v>1985550</v>
      </c>
      <c r="AN24" s="357"/>
      <c r="AO24" s="357"/>
      <c r="AP24" s="357"/>
      <c r="AQ24" s="357"/>
      <c r="AR24" s="358"/>
      <c r="AS24" s="356">
        <v>3255</v>
      </c>
      <c r="AT24" s="357"/>
      <c r="AU24" s="357"/>
      <c r="AV24" s="357"/>
      <c r="AW24" s="357"/>
      <c r="AX24" s="416"/>
      <c r="AY24" s="376" t="s">
        <v>172</v>
      </c>
      <c r="AZ24" s="377"/>
      <c r="BA24" s="377"/>
      <c r="BB24" s="377"/>
      <c r="BC24" s="377"/>
      <c r="BD24" s="377"/>
      <c r="BE24" s="377"/>
      <c r="BF24" s="377"/>
      <c r="BG24" s="377"/>
      <c r="BH24" s="377"/>
      <c r="BI24" s="377"/>
      <c r="BJ24" s="377"/>
      <c r="BK24" s="377"/>
      <c r="BL24" s="377"/>
      <c r="BM24" s="378"/>
      <c r="BN24" s="403">
        <v>8467634</v>
      </c>
      <c r="BO24" s="404"/>
      <c r="BP24" s="404"/>
      <c r="BQ24" s="404"/>
      <c r="BR24" s="404"/>
      <c r="BS24" s="404"/>
      <c r="BT24" s="404"/>
      <c r="BU24" s="405"/>
      <c r="BV24" s="403">
        <v>8308804</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173</v>
      </c>
      <c r="F25" s="360"/>
      <c r="G25" s="360"/>
      <c r="H25" s="360"/>
      <c r="I25" s="360"/>
      <c r="J25" s="360"/>
      <c r="K25" s="361"/>
      <c r="L25" s="356">
        <v>1</v>
      </c>
      <c r="M25" s="357"/>
      <c r="N25" s="357"/>
      <c r="O25" s="357"/>
      <c r="P25" s="358"/>
      <c r="Q25" s="356">
        <v>7100</v>
      </c>
      <c r="R25" s="357"/>
      <c r="S25" s="357"/>
      <c r="T25" s="357"/>
      <c r="U25" s="357"/>
      <c r="V25" s="358"/>
      <c r="W25" s="446"/>
      <c r="X25" s="383"/>
      <c r="Y25" s="384"/>
      <c r="Z25" s="359" t="s">
        <v>174</v>
      </c>
      <c r="AA25" s="360"/>
      <c r="AB25" s="360"/>
      <c r="AC25" s="360"/>
      <c r="AD25" s="360"/>
      <c r="AE25" s="360"/>
      <c r="AF25" s="360"/>
      <c r="AG25" s="361"/>
      <c r="AH25" s="356" t="s">
        <v>127</v>
      </c>
      <c r="AI25" s="357"/>
      <c r="AJ25" s="357"/>
      <c r="AK25" s="357"/>
      <c r="AL25" s="358"/>
      <c r="AM25" s="356" t="s">
        <v>127</v>
      </c>
      <c r="AN25" s="357"/>
      <c r="AO25" s="357"/>
      <c r="AP25" s="357"/>
      <c r="AQ25" s="357"/>
      <c r="AR25" s="358"/>
      <c r="AS25" s="356" t="s">
        <v>127</v>
      </c>
      <c r="AT25" s="357"/>
      <c r="AU25" s="357"/>
      <c r="AV25" s="357"/>
      <c r="AW25" s="357"/>
      <c r="AX25" s="416"/>
      <c r="AY25" s="429" t="s">
        <v>175</v>
      </c>
      <c r="AZ25" s="430"/>
      <c r="BA25" s="430"/>
      <c r="BB25" s="430"/>
      <c r="BC25" s="430"/>
      <c r="BD25" s="430"/>
      <c r="BE25" s="430"/>
      <c r="BF25" s="430"/>
      <c r="BG25" s="430"/>
      <c r="BH25" s="430"/>
      <c r="BI25" s="430"/>
      <c r="BJ25" s="430"/>
      <c r="BK25" s="430"/>
      <c r="BL25" s="430"/>
      <c r="BM25" s="431"/>
      <c r="BN25" s="432">
        <v>17373540</v>
      </c>
      <c r="BO25" s="433"/>
      <c r="BP25" s="433"/>
      <c r="BQ25" s="433"/>
      <c r="BR25" s="433"/>
      <c r="BS25" s="433"/>
      <c r="BT25" s="433"/>
      <c r="BU25" s="434"/>
      <c r="BV25" s="432">
        <v>9182104</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176</v>
      </c>
      <c r="F26" s="360"/>
      <c r="G26" s="360"/>
      <c r="H26" s="360"/>
      <c r="I26" s="360"/>
      <c r="J26" s="360"/>
      <c r="K26" s="361"/>
      <c r="L26" s="356">
        <v>1</v>
      </c>
      <c r="M26" s="357"/>
      <c r="N26" s="357"/>
      <c r="O26" s="357"/>
      <c r="P26" s="358"/>
      <c r="Q26" s="356">
        <v>6830</v>
      </c>
      <c r="R26" s="357"/>
      <c r="S26" s="357"/>
      <c r="T26" s="357"/>
      <c r="U26" s="357"/>
      <c r="V26" s="358"/>
      <c r="W26" s="446"/>
      <c r="X26" s="383"/>
      <c r="Y26" s="384"/>
      <c r="Z26" s="359" t="s">
        <v>177</v>
      </c>
      <c r="AA26" s="414"/>
      <c r="AB26" s="414"/>
      <c r="AC26" s="414"/>
      <c r="AD26" s="414"/>
      <c r="AE26" s="414"/>
      <c r="AF26" s="414"/>
      <c r="AG26" s="415"/>
      <c r="AH26" s="356">
        <v>10</v>
      </c>
      <c r="AI26" s="357"/>
      <c r="AJ26" s="357"/>
      <c r="AK26" s="357"/>
      <c r="AL26" s="358"/>
      <c r="AM26" s="356">
        <v>29200</v>
      </c>
      <c r="AN26" s="357"/>
      <c r="AO26" s="357"/>
      <c r="AP26" s="357"/>
      <c r="AQ26" s="357"/>
      <c r="AR26" s="358"/>
      <c r="AS26" s="356">
        <v>2920</v>
      </c>
      <c r="AT26" s="357"/>
      <c r="AU26" s="357"/>
      <c r="AV26" s="357"/>
      <c r="AW26" s="357"/>
      <c r="AX26" s="416"/>
      <c r="AY26" s="443" t="s">
        <v>178</v>
      </c>
      <c r="AZ26" s="363"/>
      <c r="BA26" s="363"/>
      <c r="BB26" s="363"/>
      <c r="BC26" s="363"/>
      <c r="BD26" s="363"/>
      <c r="BE26" s="363"/>
      <c r="BF26" s="363"/>
      <c r="BG26" s="363"/>
      <c r="BH26" s="363"/>
      <c r="BI26" s="363"/>
      <c r="BJ26" s="363"/>
      <c r="BK26" s="363"/>
      <c r="BL26" s="363"/>
      <c r="BM26" s="444"/>
      <c r="BN26" s="403" t="s">
        <v>127</v>
      </c>
      <c r="BO26" s="404"/>
      <c r="BP26" s="404"/>
      <c r="BQ26" s="404"/>
      <c r="BR26" s="404"/>
      <c r="BS26" s="404"/>
      <c r="BT26" s="404"/>
      <c r="BU26" s="405"/>
      <c r="BV26" s="403" t="s">
        <v>127</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179</v>
      </c>
      <c r="F27" s="360"/>
      <c r="G27" s="360"/>
      <c r="H27" s="360"/>
      <c r="I27" s="360"/>
      <c r="J27" s="360"/>
      <c r="K27" s="361"/>
      <c r="L27" s="356">
        <v>1</v>
      </c>
      <c r="M27" s="357"/>
      <c r="N27" s="357"/>
      <c r="O27" s="357"/>
      <c r="P27" s="358"/>
      <c r="Q27" s="356">
        <v>4600</v>
      </c>
      <c r="R27" s="357"/>
      <c r="S27" s="357"/>
      <c r="T27" s="357"/>
      <c r="U27" s="357"/>
      <c r="V27" s="358"/>
      <c r="W27" s="446"/>
      <c r="X27" s="383"/>
      <c r="Y27" s="384"/>
      <c r="Z27" s="359" t="s">
        <v>180</v>
      </c>
      <c r="AA27" s="360"/>
      <c r="AB27" s="360"/>
      <c r="AC27" s="360"/>
      <c r="AD27" s="360"/>
      <c r="AE27" s="360"/>
      <c r="AF27" s="360"/>
      <c r="AG27" s="361"/>
      <c r="AH27" s="356">
        <v>26</v>
      </c>
      <c r="AI27" s="357"/>
      <c r="AJ27" s="357"/>
      <c r="AK27" s="357"/>
      <c r="AL27" s="358"/>
      <c r="AM27" s="356">
        <v>87642</v>
      </c>
      <c r="AN27" s="357"/>
      <c r="AO27" s="357"/>
      <c r="AP27" s="357"/>
      <c r="AQ27" s="357"/>
      <c r="AR27" s="358"/>
      <c r="AS27" s="356">
        <v>3371</v>
      </c>
      <c r="AT27" s="357"/>
      <c r="AU27" s="357"/>
      <c r="AV27" s="357"/>
      <c r="AW27" s="357"/>
      <c r="AX27" s="416"/>
      <c r="AY27" s="440" t="s">
        <v>181</v>
      </c>
      <c r="AZ27" s="441"/>
      <c r="BA27" s="441"/>
      <c r="BB27" s="441"/>
      <c r="BC27" s="441"/>
      <c r="BD27" s="441"/>
      <c r="BE27" s="441"/>
      <c r="BF27" s="441"/>
      <c r="BG27" s="441"/>
      <c r="BH27" s="441"/>
      <c r="BI27" s="441"/>
      <c r="BJ27" s="441"/>
      <c r="BK27" s="441"/>
      <c r="BL27" s="441"/>
      <c r="BM27" s="442"/>
      <c r="BN27" s="437">
        <v>950000</v>
      </c>
      <c r="BO27" s="438"/>
      <c r="BP27" s="438"/>
      <c r="BQ27" s="438"/>
      <c r="BR27" s="438"/>
      <c r="BS27" s="438"/>
      <c r="BT27" s="438"/>
      <c r="BU27" s="439"/>
      <c r="BV27" s="437">
        <v>950000</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182</v>
      </c>
      <c r="F28" s="360"/>
      <c r="G28" s="360"/>
      <c r="H28" s="360"/>
      <c r="I28" s="360"/>
      <c r="J28" s="360"/>
      <c r="K28" s="361"/>
      <c r="L28" s="356">
        <v>1</v>
      </c>
      <c r="M28" s="357"/>
      <c r="N28" s="357"/>
      <c r="O28" s="357"/>
      <c r="P28" s="358"/>
      <c r="Q28" s="356">
        <v>3900</v>
      </c>
      <c r="R28" s="357"/>
      <c r="S28" s="357"/>
      <c r="T28" s="357"/>
      <c r="U28" s="357"/>
      <c r="V28" s="358"/>
      <c r="W28" s="446"/>
      <c r="X28" s="383"/>
      <c r="Y28" s="384"/>
      <c r="Z28" s="359" t="s">
        <v>183</v>
      </c>
      <c r="AA28" s="360"/>
      <c r="AB28" s="360"/>
      <c r="AC28" s="360"/>
      <c r="AD28" s="360"/>
      <c r="AE28" s="360"/>
      <c r="AF28" s="360"/>
      <c r="AG28" s="361"/>
      <c r="AH28" s="356" t="s">
        <v>127</v>
      </c>
      <c r="AI28" s="357"/>
      <c r="AJ28" s="357"/>
      <c r="AK28" s="357"/>
      <c r="AL28" s="358"/>
      <c r="AM28" s="356" t="s">
        <v>127</v>
      </c>
      <c r="AN28" s="357"/>
      <c r="AO28" s="357"/>
      <c r="AP28" s="357"/>
      <c r="AQ28" s="357"/>
      <c r="AR28" s="358"/>
      <c r="AS28" s="356" t="s">
        <v>127</v>
      </c>
      <c r="AT28" s="357"/>
      <c r="AU28" s="357"/>
      <c r="AV28" s="357"/>
      <c r="AW28" s="357"/>
      <c r="AX28" s="416"/>
      <c r="AY28" s="420" t="s">
        <v>184</v>
      </c>
      <c r="AZ28" s="421"/>
      <c r="BA28" s="421"/>
      <c r="BB28" s="422"/>
      <c r="BC28" s="429" t="s">
        <v>47</v>
      </c>
      <c r="BD28" s="430"/>
      <c r="BE28" s="430"/>
      <c r="BF28" s="430"/>
      <c r="BG28" s="430"/>
      <c r="BH28" s="430"/>
      <c r="BI28" s="430"/>
      <c r="BJ28" s="430"/>
      <c r="BK28" s="430"/>
      <c r="BL28" s="430"/>
      <c r="BM28" s="431"/>
      <c r="BN28" s="432">
        <v>9519485</v>
      </c>
      <c r="BO28" s="433"/>
      <c r="BP28" s="433"/>
      <c r="BQ28" s="433"/>
      <c r="BR28" s="433"/>
      <c r="BS28" s="433"/>
      <c r="BT28" s="433"/>
      <c r="BU28" s="434"/>
      <c r="BV28" s="432">
        <v>9277603</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185</v>
      </c>
      <c r="F29" s="360"/>
      <c r="G29" s="360"/>
      <c r="H29" s="360"/>
      <c r="I29" s="360"/>
      <c r="J29" s="360"/>
      <c r="K29" s="361"/>
      <c r="L29" s="356">
        <v>20</v>
      </c>
      <c r="M29" s="357"/>
      <c r="N29" s="357"/>
      <c r="O29" s="357"/>
      <c r="P29" s="358"/>
      <c r="Q29" s="356">
        <v>3700</v>
      </c>
      <c r="R29" s="357"/>
      <c r="S29" s="357"/>
      <c r="T29" s="357"/>
      <c r="U29" s="357"/>
      <c r="V29" s="358"/>
      <c r="W29" s="447"/>
      <c r="X29" s="448"/>
      <c r="Y29" s="449"/>
      <c r="Z29" s="359" t="s">
        <v>186</v>
      </c>
      <c r="AA29" s="360"/>
      <c r="AB29" s="360"/>
      <c r="AC29" s="360"/>
      <c r="AD29" s="360"/>
      <c r="AE29" s="360"/>
      <c r="AF29" s="360"/>
      <c r="AG29" s="361"/>
      <c r="AH29" s="356">
        <v>636</v>
      </c>
      <c r="AI29" s="357"/>
      <c r="AJ29" s="357"/>
      <c r="AK29" s="357"/>
      <c r="AL29" s="358"/>
      <c r="AM29" s="356">
        <v>2073192</v>
      </c>
      <c r="AN29" s="357"/>
      <c r="AO29" s="357"/>
      <c r="AP29" s="357"/>
      <c r="AQ29" s="357"/>
      <c r="AR29" s="358"/>
      <c r="AS29" s="356">
        <v>3260</v>
      </c>
      <c r="AT29" s="357"/>
      <c r="AU29" s="357"/>
      <c r="AV29" s="357"/>
      <c r="AW29" s="357"/>
      <c r="AX29" s="416"/>
      <c r="AY29" s="423"/>
      <c r="AZ29" s="424"/>
      <c r="BA29" s="424"/>
      <c r="BB29" s="425"/>
      <c r="BC29" s="417" t="s">
        <v>187</v>
      </c>
      <c r="BD29" s="418"/>
      <c r="BE29" s="418"/>
      <c r="BF29" s="418"/>
      <c r="BG29" s="418"/>
      <c r="BH29" s="418"/>
      <c r="BI29" s="418"/>
      <c r="BJ29" s="418"/>
      <c r="BK29" s="418"/>
      <c r="BL29" s="418"/>
      <c r="BM29" s="419"/>
      <c r="BN29" s="403">
        <v>87948</v>
      </c>
      <c r="BO29" s="404"/>
      <c r="BP29" s="404"/>
      <c r="BQ29" s="404"/>
      <c r="BR29" s="404"/>
      <c r="BS29" s="404"/>
      <c r="BT29" s="404"/>
      <c r="BU29" s="405"/>
      <c r="BV29" s="403">
        <v>103908</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188</v>
      </c>
      <c r="X30" s="371"/>
      <c r="Y30" s="371"/>
      <c r="Z30" s="371"/>
      <c r="AA30" s="371"/>
      <c r="AB30" s="371"/>
      <c r="AC30" s="371"/>
      <c r="AD30" s="371"/>
      <c r="AE30" s="371"/>
      <c r="AF30" s="371"/>
      <c r="AG30" s="372"/>
      <c r="AH30" s="373">
        <v>99.6</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49</v>
      </c>
      <c r="BD30" s="377"/>
      <c r="BE30" s="377"/>
      <c r="BF30" s="377"/>
      <c r="BG30" s="377"/>
      <c r="BH30" s="377"/>
      <c r="BI30" s="377"/>
      <c r="BJ30" s="377"/>
      <c r="BK30" s="377"/>
      <c r="BL30" s="377"/>
      <c r="BM30" s="378"/>
      <c r="BN30" s="437">
        <v>6742973</v>
      </c>
      <c r="BO30" s="438"/>
      <c r="BP30" s="438"/>
      <c r="BQ30" s="438"/>
      <c r="BR30" s="438"/>
      <c r="BS30" s="438"/>
      <c r="BT30" s="438"/>
      <c r="BU30" s="439"/>
      <c r="BV30" s="437">
        <v>6533580</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2" t="s">
        <v>189</v>
      </c>
      <c r="D32" s="362"/>
      <c r="E32" s="362"/>
      <c r="F32" s="362"/>
      <c r="G32" s="362"/>
      <c r="H32" s="362"/>
      <c r="I32" s="362"/>
      <c r="J32" s="362"/>
      <c r="K32" s="362"/>
      <c r="L32" s="362"/>
      <c r="M32" s="362"/>
      <c r="N32" s="362"/>
      <c r="O32" s="362"/>
      <c r="P32" s="362"/>
      <c r="Q32" s="362"/>
      <c r="R32" s="362"/>
      <c r="S32" s="362"/>
      <c r="U32" s="363" t="s">
        <v>190</v>
      </c>
      <c r="V32" s="363"/>
      <c r="W32" s="363"/>
      <c r="X32" s="363"/>
      <c r="Y32" s="363"/>
      <c r="Z32" s="363"/>
      <c r="AA32" s="363"/>
      <c r="AB32" s="363"/>
      <c r="AC32" s="363"/>
      <c r="AD32" s="363"/>
      <c r="AE32" s="363"/>
      <c r="AF32" s="363"/>
      <c r="AG32" s="363"/>
      <c r="AH32" s="363"/>
      <c r="AI32" s="363"/>
      <c r="AJ32" s="363"/>
      <c r="AK32" s="363"/>
      <c r="AM32" s="363" t="s">
        <v>191</v>
      </c>
      <c r="AN32" s="363"/>
      <c r="AO32" s="363"/>
      <c r="AP32" s="363"/>
      <c r="AQ32" s="363"/>
      <c r="AR32" s="363"/>
      <c r="AS32" s="363"/>
      <c r="AT32" s="363"/>
      <c r="AU32" s="363"/>
      <c r="AV32" s="363"/>
      <c r="AW32" s="363"/>
      <c r="AX32" s="363"/>
      <c r="AY32" s="363"/>
      <c r="AZ32" s="363"/>
      <c r="BA32" s="363"/>
      <c r="BB32" s="363"/>
      <c r="BC32" s="363"/>
      <c r="BE32" s="363" t="s">
        <v>192</v>
      </c>
      <c r="BF32" s="363"/>
      <c r="BG32" s="363"/>
      <c r="BH32" s="363"/>
      <c r="BI32" s="363"/>
      <c r="BJ32" s="363"/>
      <c r="BK32" s="363"/>
      <c r="BL32" s="363"/>
      <c r="BM32" s="363"/>
      <c r="BN32" s="363"/>
      <c r="BO32" s="363"/>
      <c r="BP32" s="363"/>
      <c r="BQ32" s="363"/>
      <c r="BR32" s="363"/>
      <c r="BS32" s="363"/>
      <c r="BT32" s="363"/>
      <c r="BU32" s="363"/>
      <c r="BW32" s="363" t="s">
        <v>193</v>
      </c>
      <c r="BX32" s="363"/>
      <c r="BY32" s="363"/>
      <c r="BZ32" s="363"/>
      <c r="CA32" s="363"/>
      <c r="CB32" s="363"/>
      <c r="CC32" s="363"/>
      <c r="CD32" s="363"/>
      <c r="CE32" s="363"/>
      <c r="CF32" s="363"/>
      <c r="CG32" s="363"/>
      <c r="CH32" s="363"/>
      <c r="CI32" s="363"/>
      <c r="CJ32" s="363"/>
      <c r="CK32" s="363"/>
      <c r="CL32" s="363"/>
      <c r="CM32" s="363"/>
      <c r="CO32" s="363" t="s">
        <v>194</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15">
      <c r="A33" s="172"/>
      <c r="B33" s="196"/>
      <c r="C33" s="355" t="s">
        <v>195</v>
      </c>
      <c r="D33" s="355"/>
      <c r="E33" s="354" t="s">
        <v>196</v>
      </c>
      <c r="F33" s="354"/>
      <c r="G33" s="354"/>
      <c r="H33" s="354"/>
      <c r="I33" s="354"/>
      <c r="J33" s="354"/>
      <c r="K33" s="354"/>
      <c r="L33" s="354"/>
      <c r="M33" s="354"/>
      <c r="N33" s="354"/>
      <c r="O33" s="354"/>
      <c r="P33" s="354"/>
      <c r="Q33" s="354"/>
      <c r="R33" s="354"/>
      <c r="S33" s="354"/>
      <c r="T33" s="197"/>
      <c r="U33" s="355" t="s">
        <v>195</v>
      </c>
      <c r="V33" s="355"/>
      <c r="W33" s="354" t="s">
        <v>196</v>
      </c>
      <c r="X33" s="354"/>
      <c r="Y33" s="354"/>
      <c r="Z33" s="354"/>
      <c r="AA33" s="354"/>
      <c r="AB33" s="354"/>
      <c r="AC33" s="354"/>
      <c r="AD33" s="354"/>
      <c r="AE33" s="354"/>
      <c r="AF33" s="354"/>
      <c r="AG33" s="354"/>
      <c r="AH33" s="354"/>
      <c r="AI33" s="354"/>
      <c r="AJ33" s="354"/>
      <c r="AK33" s="354"/>
      <c r="AL33" s="197"/>
      <c r="AM33" s="355" t="s">
        <v>195</v>
      </c>
      <c r="AN33" s="355"/>
      <c r="AO33" s="354" t="s">
        <v>197</v>
      </c>
      <c r="AP33" s="354"/>
      <c r="AQ33" s="354"/>
      <c r="AR33" s="354"/>
      <c r="AS33" s="354"/>
      <c r="AT33" s="354"/>
      <c r="AU33" s="354"/>
      <c r="AV33" s="354"/>
      <c r="AW33" s="354"/>
      <c r="AX33" s="354"/>
      <c r="AY33" s="354"/>
      <c r="AZ33" s="354"/>
      <c r="BA33" s="354"/>
      <c r="BB33" s="354"/>
      <c r="BC33" s="354"/>
      <c r="BD33" s="198"/>
      <c r="BE33" s="354" t="s">
        <v>198</v>
      </c>
      <c r="BF33" s="354"/>
      <c r="BG33" s="354" t="s">
        <v>199</v>
      </c>
      <c r="BH33" s="354"/>
      <c r="BI33" s="354"/>
      <c r="BJ33" s="354"/>
      <c r="BK33" s="354"/>
      <c r="BL33" s="354"/>
      <c r="BM33" s="354"/>
      <c r="BN33" s="354"/>
      <c r="BO33" s="354"/>
      <c r="BP33" s="354"/>
      <c r="BQ33" s="354"/>
      <c r="BR33" s="354"/>
      <c r="BS33" s="354"/>
      <c r="BT33" s="354"/>
      <c r="BU33" s="354"/>
      <c r="BV33" s="198"/>
      <c r="BW33" s="355" t="s">
        <v>198</v>
      </c>
      <c r="BX33" s="355"/>
      <c r="BY33" s="354" t="s">
        <v>200</v>
      </c>
      <c r="BZ33" s="354"/>
      <c r="CA33" s="354"/>
      <c r="CB33" s="354"/>
      <c r="CC33" s="354"/>
      <c r="CD33" s="354"/>
      <c r="CE33" s="354"/>
      <c r="CF33" s="354"/>
      <c r="CG33" s="354"/>
      <c r="CH33" s="354"/>
      <c r="CI33" s="354"/>
      <c r="CJ33" s="354"/>
      <c r="CK33" s="354"/>
      <c r="CL33" s="354"/>
      <c r="CM33" s="354"/>
      <c r="CN33" s="197"/>
      <c r="CO33" s="355" t="s">
        <v>195</v>
      </c>
      <c r="CP33" s="355"/>
      <c r="CQ33" s="354" t="s">
        <v>201</v>
      </c>
      <c r="CR33" s="354"/>
      <c r="CS33" s="354"/>
      <c r="CT33" s="354"/>
      <c r="CU33" s="354"/>
      <c r="CV33" s="354"/>
      <c r="CW33" s="354"/>
      <c r="CX33" s="354"/>
      <c r="CY33" s="354"/>
      <c r="CZ33" s="354"/>
      <c r="DA33" s="354"/>
      <c r="DB33" s="354"/>
      <c r="DC33" s="354"/>
      <c r="DD33" s="354"/>
      <c r="DE33" s="354"/>
      <c r="DF33" s="197"/>
      <c r="DG33" s="353" t="s">
        <v>202</v>
      </c>
      <c r="DH33" s="353"/>
      <c r="DI33" s="199"/>
    </row>
    <row r="34" spans="1:113" ht="32.25" customHeight="1" x14ac:dyDescent="0.15">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水道事業会計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7</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t="str">
        <f>IF(CQ34="","",MAX(C34:D43,U34:V43,AM34:AN43,BE34:BF43,BW34:BX43)+1)</f>
        <v/>
      </c>
      <c r="CP34" s="351"/>
      <c r="CQ34" s="352" t="str">
        <f>IF('各会計、関係団体の財政状況及び健全化判断比率'!BS7="","",'各会計、関係団体の財政状況及び健全化判断比率'!BS7)</f>
        <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15">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f t="shared" ref="AM35:AM43" si="0">IF(AO35="","",AM34+1)</f>
        <v>6</v>
      </c>
      <c r="AN35" s="351"/>
      <c r="AO35" s="352" t="str">
        <f>IF('各会計、関係団体の財政状況及び健全化判断比率'!B32="","",'各会計、関係団体の財政状況及び健全化判断比率'!B32)</f>
        <v>下水道事業会計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8</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15">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9</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15">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10</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15">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11</v>
      </c>
      <c r="BX38" s="351"/>
      <c r="BY38" s="352" t="str">
        <f>IF('各会計、関係団体の財政状況及び健全化判断比率'!B72="","",'各会計、関係団体の財政状況及び健全化判断比率'!B72)</f>
        <v>千葉県後期高齢者医療広域連合（一般会計）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15">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12</v>
      </c>
      <c r="BX39" s="351"/>
      <c r="BY39" s="352" t="str">
        <f>IF('各会計、関係団体の財政状況及び健全化判断比率'!B73="","",'各会計、関係団体の財政状況及び健全化判断比率'!B73)</f>
        <v>千葉県後期高齢者医療広域連合（後期高齢者医療特別会計）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15">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13</v>
      </c>
      <c r="BX40" s="351"/>
      <c r="BY40" s="352" t="str">
        <f>IF('各会計、関係団体の財政状況及び健全化判断比率'!B74="","",'各会計、関係団体の財政状況及び健全化判断比率'!B74)</f>
        <v>印西地区消防組合（一般会計）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15">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14</v>
      </c>
      <c r="BX41" s="351"/>
      <c r="BY41" s="352" t="str">
        <f>IF('各会計、関係団体の財政状況及び健全化判断比率'!B75="","",'各会計、関係団体の財政状況及び健全化判断比率'!B75)</f>
        <v>印西地区衛生組合（一般会計）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15">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15</v>
      </c>
      <c r="BX42" s="351"/>
      <c r="BY42" s="352" t="str">
        <f>IF('各会計、関係団体の財政状況及び健全化判断比率'!B76="","",'各会計、関係団体の財政状況及び健全化判断比率'!B76)</f>
        <v>印旛利根川水防事務組合（一般会計）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15">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16</v>
      </c>
      <c r="BX43" s="351"/>
      <c r="BY43" s="352" t="str">
        <f>IF('各会計、関係団体の財政状況及び健全化判断比率'!B77="","",'各会計、関係団体の財政状況及び健全化判断比率'!B77)</f>
        <v>印西地区環境整備事業組合（一般会計）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203</v>
      </c>
      <c r="E46" s="348" t="s">
        <v>204</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205</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206</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207</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208</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209</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210</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597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132" t="s">
        <v>553</v>
      </c>
      <c r="D34" s="1132"/>
      <c r="E34" s="1133"/>
      <c r="F34" s="32">
        <v>9.7200000000000006</v>
      </c>
      <c r="G34" s="33">
        <v>9.8800000000000008</v>
      </c>
      <c r="H34" s="33">
        <v>8.65</v>
      </c>
      <c r="I34" s="33">
        <v>13.08</v>
      </c>
      <c r="J34" s="34">
        <v>15.91</v>
      </c>
      <c r="K34" s="22"/>
      <c r="L34" s="22"/>
      <c r="M34" s="22"/>
      <c r="N34" s="22"/>
      <c r="O34" s="22"/>
      <c r="P34" s="22"/>
    </row>
    <row r="35" spans="1:16" ht="39" customHeight="1" x14ac:dyDescent="0.15">
      <c r="A35" s="22"/>
      <c r="B35" s="35"/>
      <c r="C35" s="1128" t="s">
        <v>554</v>
      </c>
      <c r="D35" s="1128"/>
      <c r="E35" s="1129"/>
      <c r="F35" s="36">
        <v>8.17</v>
      </c>
      <c r="G35" s="37">
        <v>7.98</v>
      </c>
      <c r="H35" s="37">
        <v>8.74</v>
      </c>
      <c r="I35" s="37">
        <v>8.14</v>
      </c>
      <c r="J35" s="38">
        <v>8.2799999999999994</v>
      </c>
      <c r="K35" s="22"/>
      <c r="L35" s="22"/>
      <c r="M35" s="22"/>
      <c r="N35" s="22"/>
      <c r="O35" s="22"/>
      <c r="P35" s="22"/>
    </row>
    <row r="36" spans="1:16" ht="39" customHeight="1" x14ac:dyDescent="0.15">
      <c r="A36" s="22"/>
      <c r="B36" s="35"/>
      <c r="C36" s="1128" t="s">
        <v>555</v>
      </c>
      <c r="D36" s="1128"/>
      <c r="E36" s="1129"/>
      <c r="F36" s="36">
        <v>0.56999999999999995</v>
      </c>
      <c r="G36" s="37">
        <v>0.31</v>
      </c>
      <c r="H36" s="37" t="s">
        <v>556</v>
      </c>
      <c r="I36" s="37">
        <v>5.94</v>
      </c>
      <c r="J36" s="38">
        <v>7.03</v>
      </c>
      <c r="K36" s="22"/>
      <c r="L36" s="22"/>
      <c r="M36" s="22"/>
      <c r="N36" s="22"/>
      <c r="O36" s="22"/>
      <c r="P36" s="22"/>
    </row>
    <row r="37" spans="1:16" ht="39" customHeight="1" x14ac:dyDescent="0.15">
      <c r="A37" s="22"/>
      <c r="B37" s="35"/>
      <c r="C37" s="1128" t="s">
        <v>557</v>
      </c>
      <c r="D37" s="1128"/>
      <c r="E37" s="1129"/>
      <c r="F37" s="36">
        <v>1.37</v>
      </c>
      <c r="G37" s="37">
        <v>1.1200000000000001</v>
      </c>
      <c r="H37" s="37">
        <v>0.94</v>
      </c>
      <c r="I37" s="37">
        <v>1.26</v>
      </c>
      <c r="J37" s="38">
        <v>0.94</v>
      </c>
      <c r="K37" s="22"/>
      <c r="L37" s="22"/>
      <c r="M37" s="22"/>
      <c r="N37" s="22"/>
      <c r="O37" s="22"/>
      <c r="P37" s="22"/>
    </row>
    <row r="38" spans="1:16" ht="39" customHeight="1" x14ac:dyDescent="0.15">
      <c r="A38" s="22"/>
      <c r="B38" s="35"/>
      <c r="C38" s="1128" t="s">
        <v>558</v>
      </c>
      <c r="D38" s="1128"/>
      <c r="E38" s="1129"/>
      <c r="F38" s="36">
        <v>0.46</v>
      </c>
      <c r="G38" s="37">
        <v>0.19</v>
      </c>
      <c r="H38" s="37">
        <v>0.36</v>
      </c>
      <c r="I38" s="37">
        <v>0.38</v>
      </c>
      <c r="J38" s="38">
        <v>0.13</v>
      </c>
      <c r="K38" s="22"/>
      <c r="L38" s="22"/>
      <c r="M38" s="22"/>
      <c r="N38" s="22"/>
      <c r="O38" s="22"/>
      <c r="P38" s="22"/>
    </row>
    <row r="39" spans="1:16" ht="39" customHeight="1" x14ac:dyDescent="0.15">
      <c r="A39" s="22"/>
      <c r="B39" s="35"/>
      <c r="C39" s="1128" t="s">
        <v>559</v>
      </c>
      <c r="D39" s="1128"/>
      <c r="E39" s="1129"/>
      <c r="F39" s="36">
        <v>0.05</v>
      </c>
      <c r="G39" s="37">
        <v>0.05</v>
      </c>
      <c r="H39" s="37">
        <v>0.05</v>
      </c>
      <c r="I39" s="37">
        <v>0.08</v>
      </c>
      <c r="J39" s="38">
        <v>0.05</v>
      </c>
      <c r="K39" s="22"/>
      <c r="L39" s="22"/>
      <c r="M39" s="22"/>
      <c r="N39" s="22"/>
      <c r="O39" s="22"/>
      <c r="P39" s="22"/>
    </row>
    <row r="40" spans="1:16" ht="39" customHeight="1" x14ac:dyDescent="0.15">
      <c r="A40" s="22"/>
      <c r="B40" s="35"/>
      <c r="C40" s="1128"/>
      <c r="D40" s="1128"/>
      <c r="E40" s="1129"/>
      <c r="F40" s="36"/>
      <c r="G40" s="37"/>
      <c r="H40" s="37"/>
      <c r="I40" s="37"/>
      <c r="J40" s="38"/>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560</v>
      </c>
      <c r="D42" s="1128"/>
      <c r="E42" s="1129"/>
      <c r="F42" s="36" t="s">
        <v>502</v>
      </c>
      <c r="G42" s="37" t="s">
        <v>502</v>
      </c>
      <c r="H42" s="37" t="s">
        <v>502</v>
      </c>
      <c r="I42" s="37" t="s">
        <v>502</v>
      </c>
      <c r="J42" s="38" t="s">
        <v>502</v>
      </c>
      <c r="K42" s="22"/>
      <c r="L42" s="22"/>
      <c r="M42" s="22"/>
      <c r="N42" s="22"/>
      <c r="O42" s="22"/>
      <c r="P42" s="22"/>
    </row>
    <row r="43" spans="1:16" ht="39" customHeight="1" thickBot="1" x14ac:dyDescent="0.2">
      <c r="A43" s="22"/>
      <c r="B43" s="40"/>
      <c r="C43" s="1130" t="s">
        <v>561</v>
      </c>
      <c r="D43" s="1130"/>
      <c r="E43" s="1131"/>
      <c r="F43" s="41" t="s">
        <v>502</v>
      </c>
      <c r="G43" s="42" t="s">
        <v>502</v>
      </c>
      <c r="H43" s="42" t="s">
        <v>502</v>
      </c>
      <c r="I43" s="42" t="s">
        <v>502</v>
      </c>
      <c r="J43" s="43" t="s">
        <v>502</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Y1a6S/87elm6u/tTYY8LwVn83+10fVYHdwdvqP3n4fe3/TedkaE7xBXSRAJCyp3GnCM4Njkzd0GGTA+NKWW4w==" saltValue="iGeMe6BpmfRX2oVJDl5b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543</v>
      </c>
      <c r="L44" s="54" t="s">
        <v>544</v>
      </c>
      <c r="M44" s="54" t="s">
        <v>545</v>
      </c>
      <c r="N44" s="54" t="s">
        <v>546</v>
      </c>
      <c r="O44" s="55" t="s">
        <v>547</v>
      </c>
      <c r="P44" s="46"/>
      <c r="Q44" s="46"/>
      <c r="R44" s="46"/>
      <c r="S44" s="46"/>
      <c r="T44" s="46"/>
      <c r="U44" s="46"/>
    </row>
    <row r="45" spans="1:21" ht="30.75" customHeight="1" x14ac:dyDescent="0.15">
      <c r="A45" s="46"/>
      <c r="B45" s="1152" t="s">
        <v>10</v>
      </c>
      <c r="C45" s="1153"/>
      <c r="D45" s="56"/>
      <c r="E45" s="1158" t="s">
        <v>11</v>
      </c>
      <c r="F45" s="1158"/>
      <c r="G45" s="1158"/>
      <c r="H45" s="1158"/>
      <c r="I45" s="1158"/>
      <c r="J45" s="1159"/>
      <c r="K45" s="57">
        <v>2134</v>
      </c>
      <c r="L45" s="58">
        <v>1928</v>
      </c>
      <c r="M45" s="58">
        <v>1839</v>
      </c>
      <c r="N45" s="58">
        <v>1700</v>
      </c>
      <c r="O45" s="59">
        <v>1690</v>
      </c>
      <c r="P45" s="46"/>
      <c r="Q45" s="46"/>
      <c r="R45" s="46"/>
      <c r="S45" s="46"/>
      <c r="T45" s="46"/>
      <c r="U45" s="46"/>
    </row>
    <row r="46" spans="1:21" ht="30.75" customHeight="1" x14ac:dyDescent="0.15">
      <c r="A46" s="46"/>
      <c r="B46" s="1154"/>
      <c r="C46" s="1155"/>
      <c r="D46" s="60"/>
      <c r="E46" s="1136" t="s">
        <v>12</v>
      </c>
      <c r="F46" s="1136"/>
      <c r="G46" s="1136"/>
      <c r="H46" s="1136"/>
      <c r="I46" s="1136"/>
      <c r="J46" s="1137"/>
      <c r="K46" s="61" t="s">
        <v>502</v>
      </c>
      <c r="L46" s="62" t="s">
        <v>502</v>
      </c>
      <c r="M46" s="62" t="s">
        <v>502</v>
      </c>
      <c r="N46" s="62" t="s">
        <v>502</v>
      </c>
      <c r="O46" s="63" t="s">
        <v>502</v>
      </c>
      <c r="P46" s="46"/>
      <c r="Q46" s="46"/>
      <c r="R46" s="46"/>
      <c r="S46" s="46"/>
      <c r="T46" s="46"/>
      <c r="U46" s="46"/>
    </row>
    <row r="47" spans="1:21" ht="30.75" customHeight="1" x14ac:dyDescent="0.15">
      <c r="A47" s="46"/>
      <c r="B47" s="1154"/>
      <c r="C47" s="1155"/>
      <c r="D47" s="60"/>
      <c r="E47" s="1136" t="s">
        <v>13</v>
      </c>
      <c r="F47" s="1136"/>
      <c r="G47" s="1136"/>
      <c r="H47" s="1136"/>
      <c r="I47" s="1136"/>
      <c r="J47" s="1137"/>
      <c r="K47" s="61" t="s">
        <v>502</v>
      </c>
      <c r="L47" s="62" t="s">
        <v>502</v>
      </c>
      <c r="M47" s="62" t="s">
        <v>502</v>
      </c>
      <c r="N47" s="62" t="s">
        <v>502</v>
      </c>
      <c r="O47" s="63" t="s">
        <v>502</v>
      </c>
      <c r="P47" s="46"/>
      <c r="Q47" s="46"/>
      <c r="R47" s="46"/>
      <c r="S47" s="46"/>
      <c r="T47" s="46"/>
      <c r="U47" s="46"/>
    </row>
    <row r="48" spans="1:21" ht="30.75" customHeight="1" x14ac:dyDescent="0.15">
      <c r="A48" s="46"/>
      <c r="B48" s="1154"/>
      <c r="C48" s="1155"/>
      <c r="D48" s="60"/>
      <c r="E48" s="1136" t="s">
        <v>14</v>
      </c>
      <c r="F48" s="1136"/>
      <c r="G48" s="1136"/>
      <c r="H48" s="1136"/>
      <c r="I48" s="1136"/>
      <c r="J48" s="1137"/>
      <c r="K48" s="61">
        <v>194</v>
      </c>
      <c r="L48" s="62">
        <v>173</v>
      </c>
      <c r="M48" s="62">
        <v>161</v>
      </c>
      <c r="N48" s="62">
        <v>56</v>
      </c>
      <c r="O48" s="63">
        <v>45</v>
      </c>
      <c r="P48" s="46"/>
      <c r="Q48" s="46"/>
      <c r="R48" s="46"/>
      <c r="S48" s="46"/>
      <c r="T48" s="46"/>
      <c r="U48" s="46"/>
    </row>
    <row r="49" spans="1:21" ht="30.75" customHeight="1" x14ac:dyDescent="0.15">
      <c r="A49" s="46"/>
      <c r="B49" s="1154"/>
      <c r="C49" s="1155"/>
      <c r="D49" s="60"/>
      <c r="E49" s="1136" t="s">
        <v>15</v>
      </c>
      <c r="F49" s="1136"/>
      <c r="G49" s="1136"/>
      <c r="H49" s="1136"/>
      <c r="I49" s="1136"/>
      <c r="J49" s="1137"/>
      <c r="K49" s="61">
        <v>233</v>
      </c>
      <c r="L49" s="62">
        <v>223</v>
      </c>
      <c r="M49" s="62">
        <v>256</v>
      </c>
      <c r="N49" s="62">
        <v>300</v>
      </c>
      <c r="O49" s="63">
        <v>335</v>
      </c>
      <c r="P49" s="46"/>
      <c r="Q49" s="46"/>
      <c r="R49" s="46"/>
      <c r="S49" s="46"/>
      <c r="T49" s="46"/>
      <c r="U49" s="46"/>
    </row>
    <row r="50" spans="1:21" ht="30.75" customHeight="1" x14ac:dyDescent="0.15">
      <c r="A50" s="46"/>
      <c r="B50" s="1154"/>
      <c r="C50" s="1155"/>
      <c r="D50" s="60"/>
      <c r="E50" s="1136" t="s">
        <v>16</v>
      </c>
      <c r="F50" s="1136"/>
      <c r="G50" s="1136"/>
      <c r="H50" s="1136"/>
      <c r="I50" s="1136"/>
      <c r="J50" s="1137"/>
      <c r="K50" s="61">
        <v>867</v>
      </c>
      <c r="L50" s="62">
        <v>865</v>
      </c>
      <c r="M50" s="62">
        <v>830</v>
      </c>
      <c r="N50" s="62">
        <v>770</v>
      </c>
      <c r="O50" s="63">
        <v>615</v>
      </c>
      <c r="P50" s="46"/>
      <c r="Q50" s="46"/>
      <c r="R50" s="46"/>
      <c r="S50" s="46"/>
      <c r="T50" s="46"/>
      <c r="U50" s="46"/>
    </row>
    <row r="51" spans="1:21" ht="30.75" customHeight="1" x14ac:dyDescent="0.15">
      <c r="A51" s="46"/>
      <c r="B51" s="1156"/>
      <c r="C51" s="1157"/>
      <c r="D51" s="64"/>
      <c r="E51" s="1136" t="s">
        <v>17</v>
      </c>
      <c r="F51" s="1136"/>
      <c r="G51" s="1136"/>
      <c r="H51" s="1136"/>
      <c r="I51" s="1136"/>
      <c r="J51" s="1137"/>
      <c r="K51" s="61" t="s">
        <v>502</v>
      </c>
      <c r="L51" s="62" t="s">
        <v>502</v>
      </c>
      <c r="M51" s="62" t="s">
        <v>502</v>
      </c>
      <c r="N51" s="62" t="s">
        <v>502</v>
      </c>
      <c r="O51" s="63" t="s">
        <v>502</v>
      </c>
      <c r="P51" s="46"/>
      <c r="Q51" s="46"/>
      <c r="R51" s="46"/>
      <c r="S51" s="46"/>
      <c r="T51" s="46"/>
      <c r="U51" s="46"/>
    </row>
    <row r="52" spans="1:21" ht="30.75" customHeight="1" x14ac:dyDescent="0.15">
      <c r="A52" s="46"/>
      <c r="B52" s="1134" t="s">
        <v>18</v>
      </c>
      <c r="C52" s="1135"/>
      <c r="D52" s="64"/>
      <c r="E52" s="1136" t="s">
        <v>19</v>
      </c>
      <c r="F52" s="1136"/>
      <c r="G52" s="1136"/>
      <c r="H52" s="1136"/>
      <c r="I52" s="1136"/>
      <c r="J52" s="1137"/>
      <c r="K52" s="61">
        <v>3157</v>
      </c>
      <c r="L52" s="62">
        <v>3002</v>
      </c>
      <c r="M52" s="62">
        <v>2946</v>
      </c>
      <c r="N52" s="62">
        <v>2801</v>
      </c>
      <c r="O52" s="63">
        <v>2684</v>
      </c>
      <c r="P52" s="46"/>
      <c r="Q52" s="46"/>
      <c r="R52" s="46"/>
      <c r="S52" s="46"/>
      <c r="T52" s="46"/>
      <c r="U52" s="46"/>
    </row>
    <row r="53" spans="1:21" ht="30.75" customHeight="1" thickBot="1" x14ac:dyDescent="0.2">
      <c r="A53" s="46"/>
      <c r="B53" s="1138" t="s">
        <v>20</v>
      </c>
      <c r="C53" s="1139"/>
      <c r="D53" s="65"/>
      <c r="E53" s="1140" t="s">
        <v>21</v>
      </c>
      <c r="F53" s="1140"/>
      <c r="G53" s="1140"/>
      <c r="H53" s="1140"/>
      <c r="I53" s="1140"/>
      <c r="J53" s="1141"/>
      <c r="K53" s="66">
        <v>271</v>
      </c>
      <c r="L53" s="67">
        <v>187</v>
      </c>
      <c r="M53" s="67">
        <v>140</v>
      </c>
      <c r="N53" s="67">
        <v>25</v>
      </c>
      <c r="O53" s="68">
        <v>1</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562</v>
      </c>
      <c r="P55" s="46"/>
      <c r="Q55" s="46"/>
      <c r="R55" s="46"/>
      <c r="S55" s="46"/>
      <c r="T55" s="46"/>
      <c r="U55" s="46"/>
    </row>
    <row r="56" spans="1:21" ht="31.5" customHeight="1" thickBot="1" x14ac:dyDescent="0.2">
      <c r="A56" s="46"/>
      <c r="B56" s="74"/>
      <c r="C56" s="75"/>
      <c r="D56" s="75"/>
      <c r="E56" s="76"/>
      <c r="F56" s="76"/>
      <c r="G56" s="76"/>
      <c r="H56" s="76"/>
      <c r="I56" s="76"/>
      <c r="J56" s="77" t="s">
        <v>2</v>
      </c>
      <c r="K56" s="78" t="s">
        <v>563</v>
      </c>
      <c r="L56" s="79" t="s">
        <v>564</v>
      </c>
      <c r="M56" s="79" t="s">
        <v>565</v>
      </c>
      <c r="N56" s="79" t="s">
        <v>566</v>
      </c>
      <c r="O56" s="80" t="s">
        <v>567</v>
      </c>
      <c r="P56" s="46"/>
      <c r="Q56" s="46"/>
      <c r="R56" s="46"/>
      <c r="S56" s="46"/>
      <c r="T56" s="46"/>
      <c r="U56" s="46"/>
    </row>
    <row r="57" spans="1:21" ht="31.5" customHeight="1" x14ac:dyDescent="0.15">
      <c r="B57" s="1142" t="s">
        <v>24</v>
      </c>
      <c r="C57" s="1143"/>
      <c r="D57" s="1146" t="s">
        <v>25</v>
      </c>
      <c r="E57" s="1147"/>
      <c r="F57" s="1147"/>
      <c r="G57" s="1147"/>
      <c r="H57" s="1147"/>
      <c r="I57" s="1147"/>
      <c r="J57" s="1148"/>
      <c r="K57" s="81" t="s">
        <v>596</v>
      </c>
      <c r="L57" s="82" t="s">
        <v>596</v>
      </c>
      <c r="M57" s="82" t="s">
        <v>596</v>
      </c>
      <c r="N57" s="82" t="s">
        <v>596</v>
      </c>
      <c r="O57" s="83" t="s">
        <v>596</v>
      </c>
    </row>
    <row r="58" spans="1:21" ht="31.5" customHeight="1" thickBot="1" x14ac:dyDescent="0.2">
      <c r="B58" s="1144"/>
      <c r="C58" s="1145"/>
      <c r="D58" s="1149" t="s">
        <v>26</v>
      </c>
      <c r="E58" s="1150"/>
      <c r="F58" s="1150"/>
      <c r="G58" s="1150"/>
      <c r="H58" s="1150"/>
      <c r="I58" s="1150"/>
      <c r="J58" s="1151"/>
      <c r="K58" s="84" t="s">
        <v>596</v>
      </c>
      <c r="L58" s="85" t="s">
        <v>596</v>
      </c>
      <c r="M58" s="85" t="s">
        <v>596</v>
      </c>
      <c r="N58" s="85" t="s">
        <v>596</v>
      </c>
      <c r="O58" s="86" t="s">
        <v>596</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dZJW40iIPkSR7KDVgWyoaIFrzpcqlfuNUaX0o+FfbWc0whXBJrIvYFlDsMG9RTF51Gj+KU7Y3Oe3ZUK3Uak7WQ==" saltValue="BwH5OM0UlFKV7wWEI/fo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543</v>
      </c>
      <c r="J40" s="98" t="s">
        <v>544</v>
      </c>
      <c r="K40" s="98" t="s">
        <v>545</v>
      </c>
      <c r="L40" s="98" t="s">
        <v>546</v>
      </c>
      <c r="M40" s="99" t="s">
        <v>547</v>
      </c>
    </row>
    <row r="41" spans="2:13" ht="27.75" customHeight="1" x14ac:dyDescent="0.15">
      <c r="B41" s="1172" t="s">
        <v>29</v>
      </c>
      <c r="C41" s="1173"/>
      <c r="D41" s="100"/>
      <c r="E41" s="1174" t="s">
        <v>30</v>
      </c>
      <c r="F41" s="1174"/>
      <c r="G41" s="1174"/>
      <c r="H41" s="1175"/>
      <c r="I41" s="334">
        <v>16076</v>
      </c>
      <c r="J41" s="335">
        <v>14547</v>
      </c>
      <c r="K41" s="335">
        <v>13462</v>
      </c>
      <c r="L41" s="335">
        <v>13368</v>
      </c>
      <c r="M41" s="336">
        <v>12862</v>
      </c>
    </row>
    <row r="42" spans="2:13" ht="27.75" customHeight="1" x14ac:dyDescent="0.15">
      <c r="B42" s="1162"/>
      <c r="C42" s="1163"/>
      <c r="D42" s="101"/>
      <c r="E42" s="1166" t="s">
        <v>31</v>
      </c>
      <c r="F42" s="1166"/>
      <c r="G42" s="1166"/>
      <c r="H42" s="1167"/>
      <c r="I42" s="337">
        <v>7490</v>
      </c>
      <c r="J42" s="338">
        <v>6624</v>
      </c>
      <c r="K42" s="338">
        <v>5547</v>
      </c>
      <c r="L42" s="338">
        <v>5175</v>
      </c>
      <c r="M42" s="339">
        <v>13744</v>
      </c>
    </row>
    <row r="43" spans="2:13" ht="27.75" customHeight="1" x14ac:dyDescent="0.15">
      <c r="B43" s="1162"/>
      <c r="C43" s="1163"/>
      <c r="D43" s="101"/>
      <c r="E43" s="1166" t="s">
        <v>32</v>
      </c>
      <c r="F43" s="1166"/>
      <c r="G43" s="1166"/>
      <c r="H43" s="1167"/>
      <c r="I43" s="337">
        <v>1852</v>
      </c>
      <c r="J43" s="338">
        <v>1267</v>
      </c>
      <c r="K43" s="338">
        <v>1691</v>
      </c>
      <c r="L43" s="338">
        <v>1262</v>
      </c>
      <c r="M43" s="339">
        <v>825</v>
      </c>
    </row>
    <row r="44" spans="2:13" ht="27.75" customHeight="1" x14ac:dyDescent="0.15">
      <c r="B44" s="1162"/>
      <c r="C44" s="1163"/>
      <c r="D44" s="101"/>
      <c r="E44" s="1166" t="s">
        <v>33</v>
      </c>
      <c r="F44" s="1166"/>
      <c r="G44" s="1166"/>
      <c r="H44" s="1167"/>
      <c r="I44" s="337">
        <v>2442</v>
      </c>
      <c r="J44" s="338">
        <v>2619</v>
      </c>
      <c r="K44" s="338">
        <v>2127</v>
      </c>
      <c r="L44" s="338">
        <v>2312</v>
      </c>
      <c r="M44" s="339">
        <v>2208</v>
      </c>
    </row>
    <row r="45" spans="2:13" ht="27.75" customHeight="1" x14ac:dyDescent="0.15">
      <c r="B45" s="1162"/>
      <c r="C45" s="1163"/>
      <c r="D45" s="101"/>
      <c r="E45" s="1166" t="s">
        <v>34</v>
      </c>
      <c r="F45" s="1166"/>
      <c r="G45" s="1166"/>
      <c r="H45" s="1167"/>
      <c r="I45" s="337">
        <v>3093</v>
      </c>
      <c r="J45" s="338">
        <v>3186</v>
      </c>
      <c r="K45" s="338">
        <v>3277</v>
      </c>
      <c r="L45" s="338">
        <v>3422</v>
      </c>
      <c r="M45" s="339">
        <v>3725</v>
      </c>
    </row>
    <row r="46" spans="2:13" ht="27.75" customHeight="1" x14ac:dyDescent="0.15">
      <c r="B46" s="1162"/>
      <c r="C46" s="1163"/>
      <c r="D46" s="102"/>
      <c r="E46" s="1166" t="s">
        <v>35</v>
      </c>
      <c r="F46" s="1166"/>
      <c r="G46" s="1166"/>
      <c r="H46" s="1167"/>
      <c r="I46" s="337" t="s">
        <v>502</v>
      </c>
      <c r="J46" s="338" t="s">
        <v>502</v>
      </c>
      <c r="K46" s="338" t="s">
        <v>502</v>
      </c>
      <c r="L46" s="338" t="s">
        <v>502</v>
      </c>
      <c r="M46" s="339" t="s">
        <v>502</v>
      </c>
    </row>
    <row r="47" spans="2:13" ht="27.75" customHeight="1" x14ac:dyDescent="0.15">
      <c r="B47" s="1162"/>
      <c r="C47" s="1163"/>
      <c r="D47" s="103"/>
      <c r="E47" s="1176" t="s">
        <v>36</v>
      </c>
      <c r="F47" s="1177"/>
      <c r="G47" s="1177"/>
      <c r="H47" s="1178"/>
      <c r="I47" s="337" t="s">
        <v>502</v>
      </c>
      <c r="J47" s="338" t="s">
        <v>502</v>
      </c>
      <c r="K47" s="338" t="s">
        <v>502</v>
      </c>
      <c r="L47" s="338" t="s">
        <v>502</v>
      </c>
      <c r="M47" s="339" t="s">
        <v>502</v>
      </c>
    </row>
    <row r="48" spans="2:13" ht="27.75" customHeight="1" x14ac:dyDescent="0.15">
      <c r="B48" s="1162"/>
      <c r="C48" s="1163"/>
      <c r="D48" s="101"/>
      <c r="E48" s="1166" t="s">
        <v>37</v>
      </c>
      <c r="F48" s="1166"/>
      <c r="G48" s="1166"/>
      <c r="H48" s="1167"/>
      <c r="I48" s="337" t="s">
        <v>502</v>
      </c>
      <c r="J48" s="338" t="s">
        <v>502</v>
      </c>
      <c r="K48" s="338" t="s">
        <v>502</v>
      </c>
      <c r="L48" s="338" t="s">
        <v>502</v>
      </c>
      <c r="M48" s="339" t="s">
        <v>502</v>
      </c>
    </row>
    <row r="49" spans="2:13" ht="27.75" customHeight="1" x14ac:dyDescent="0.15">
      <c r="B49" s="1164"/>
      <c r="C49" s="1165"/>
      <c r="D49" s="101"/>
      <c r="E49" s="1166" t="s">
        <v>38</v>
      </c>
      <c r="F49" s="1166"/>
      <c r="G49" s="1166"/>
      <c r="H49" s="1167"/>
      <c r="I49" s="337" t="s">
        <v>502</v>
      </c>
      <c r="J49" s="338" t="s">
        <v>502</v>
      </c>
      <c r="K49" s="338" t="s">
        <v>502</v>
      </c>
      <c r="L49" s="338" t="s">
        <v>502</v>
      </c>
      <c r="M49" s="339" t="s">
        <v>502</v>
      </c>
    </row>
    <row r="50" spans="2:13" ht="27.75" customHeight="1" x14ac:dyDescent="0.15">
      <c r="B50" s="1160" t="s">
        <v>39</v>
      </c>
      <c r="C50" s="1161"/>
      <c r="D50" s="104"/>
      <c r="E50" s="1166" t="s">
        <v>40</v>
      </c>
      <c r="F50" s="1166"/>
      <c r="G50" s="1166"/>
      <c r="H50" s="1167"/>
      <c r="I50" s="337">
        <v>15146</v>
      </c>
      <c r="J50" s="338">
        <v>16296</v>
      </c>
      <c r="K50" s="338">
        <v>18175</v>
      </c>
      <c r="L50" s="338">
        <v>17021</v>
      </c>
      <c r="M50" s="339">
        <v>17560</v>
      </c>
    </row>
    <row r="51" spans="2:13" ht="27.75" customHeight="1" x14ac:dyDescent="0.15">
      <c r="B51" s="1162"/>
      <c r="C51" s="1163"/>
      <c r="D51" s="101"/>
      <c r="E51" s="1166" t="s">
        <v>41</v>
      </c>
      <c r="F51" s="1166"/>
      <c r="G51" s="1166"/>
      <c r="H51" s="1167"/>
      <c r="I51" s="337">
        <v>6230</v>
      </c>
      <c r="J51" s="338">
        <v>5917</v>
      </c>
      <c r="K51" s="338">
        <v>5501</v>
      </c>
      <c r="L51" s="338">
        <v>5794</v>
      </c>
      <c r="M51" s="339">
        <v>5070</v>
      </c>
    </row>
    <row r="52" spans="2:13" ht="27.75" customHeight="1" x14ac:dyDescent="0.15">
      <c r="B52" s="1164"/>
      <c r="C52" s="1165"/>
      <c r="D52" s="101"/>
      <c r="E52" s="1166" t="s">
        <v>42</v>
      </c>
      <c r="F52" s="1166"/>
      <c r="G52" s="1166"/>
      <c r="H52" s="1167"/>
      <c r="I52" s="337">
        <v>14610</v>
      </c>
      <c r="J52" s="338">
        <v>13393</v>
      </c>
      <c r="K52" s="338">
        <v>12338</v>
      </c>
      <c r="L52" s="338">
        <v>11488</v>
      </c>
      <c r="M52" s="339">
        <v>10262</v>
      </c>
    </row>
    <row r="53" spans="2:13" ht="27.75" customHeight="1" thickBot="1" x14ac:dyDescent="0.2">
      <c r="B53" s="1168" t="s">
        <v>43</v>
      </c>
      <c r="C53" s="1169"/>
      <c r="D53" s="105"/>
      <c r="E53" s="1170" t="s">
        <v>44</v>
      </c>
      <c r="F53" s="1170"/>
      <c r="G53" s="1170"/>
      <c r="H53" s="1171"/>
      <c r="I53" s="340">
        <v>-5034</v>
      </c>
      <c r="J53" s="341">
        <v>-7362</v>
      </c>
      <c r="K53" s="341">
        <v>-9909</v>
      </c>
      <c r="L53" s="341">
        <v>-8764</v>
      </c>
      <c r="M53" s="342">
        <v>472</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nVdE2zfIi+rMTIvWbouuKyILDkwvCEzEiwbttwIh+MRO4qzKSFbaWboGdb6zvu7Sys5HN4ssH/uhL4+wM50OjA==" saltValue="HLJqRacdv1xUHnxkffoI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545</v>
      </c>
      <c r="G54" s="114" t="s">
        <v>546</v>
      </c>
      <c r="H54" s="115" t="s">
        <v>547</v>
      </c>
    </row>
    <row r="55" spans="2:8" ht="52.5" customHeight="1" x14ac:dyDescent="0.15">
      <c r="B55" s="116"/>
      <c r="C55" s="1187" t="s">
        <v>47</v>
      </c>
      <c r="D55" s="1187"/>
      <c r="E55" s="1188"/>
      <c r="F55" s="117">
        <v>10512</v>
      </c>
      <c r="G55" s="117">
        <v>9278</v>
      </c>
      <c r="H55" s="118">
        <v>9519</v>
      </c>
    </row>
    <row r="56" spans="2:8" ht="52.5" customHeight="1" x14ac:dyDescent="0.15">
      <c r="B56" s="119"/>
      <c r="C56" s="1189" t="s">
        <v>48</v>
      </c>
      <c r="D56" s="1189"/>
      <c r="E56" s="1190"/>
      <c r="F56" s="120">
        <v>120</v>
      </c>
      <c r="G56" s="120">
        <v>104</v>
      </c>
      <c r="H56" s="121">
        <v>88</v>
      </c>
    </row>
    <row r="57" spans="2:8" ht="53.25" customHeight="1" x14ac:dyDescent="0.15">
      <c r="B57" s="119"/>
      <c r="C57" s="1191" t="s">
        <v>49</v>
      </c>
      <c r="D57" s="1191"/>
      <c r="E57" s="1192"/>
      <c r="F57" s="122">
        <v>5741</v>
      </c>
      <c r="G57" s="122">
        <v>6534</v>
      </c>
      <c r="H57" s="123">
        <v>6743</v>
      </c>
    </row>
    <row r="58" spans="2:8" ht="45.75" customHeight="1" x14ac:dyDescent="0.15">
      <c r="B58" s="124"/>
      <c r="C58" s="1179" t="s">
        <v>589</v>
      </c>
      <c r="D58" s="1180"/>
      <c r="E58" s="1181"/>
      <c r="F58" s="125" t="s">
        <v>590</v>
      </c>
      <c r="G58" s="125">
        <v>5000</v>
      </c>
      <c r="H58" s="126">
        <v>5228</v>
      </c>
    </row>
    <row r="59" spans="2:8" ht="45.75" customHeight="1" x14ac:dyDescent="0.15">
      <c r="B59" s="124"/>
      <c r="C59" s="1179" t="s">
        <v>591</v>
      </c>
      <c r="D59" s="1180"/>
      <c r="E59" s="1181"/>
      <c r="F59" s="125" t="s">
        <v>590</v>
      </c>
      <c r="G59" s="125">
        <v>545</v>
      </c>
      <c r="H59" s="126">
        <v>538</v>
      </c>
    </row>
    <row r="60" spans="2:8" ht="45.75" customHeight="1" x14ac:dyDescent="0.15">
      <c r="B60" s="124"/>
      <c r="C60" s="1179" t="s">
        <v>592</v>
      </c>
      <c r="D60" s="1180"/>
      <c r="E60" s="1181"/>
      <c r="F60" s="125">
        <v>511</v>
      </c>
      <c r="G60" s="125">
        <v>506</v>
      </c>
      <c r="H60" s="126">
        <v>504</v>
      </c>
    </row>
    <row r="61" spans="2:8" ht="45.75" customHeight="1" x14ac:dyDescent="0.15">
      <c r="B61" s="124"/>
      <c r="C61" s="1179" t="s">
        <v>593</v>
      </c>
      <c r="D61" s="1180"/>
      <c r="E61" s="1181"/>
      <c r="F61" s="125">
        <v>147</v>
      </c>
      <c r="G61" s="125">
        <v>147</v>
      </c>
      <c r="H61" s="126">
        <v>147</v>
      </c>
    </row>
    <row r="62" spans="2:8" ht="45.75" customHeight="1" thickBot="1" x14ac:dyDescent="0.2">
      <c r="B62" s="127"/>
      <c r="C62" s="1182" t="s">
        <v>594</v>
      </c>
      <c r="D62" s="1183"/>
      <c r="E62" s="1184"/>
      <c r="F62" s="128">
        <v>122</v>
      </c>
      <c r="G62" s="128">
        <v>123</v>
      </c>
      <c r="H62" s="129">
        <v>123</v>
      </c>
    </row>
    <row r="63" spans="2:8" ht="52.5" customHeight="1" thickBot="1" x14ac:dyDescent="0.2">
      <c r="B63" s="130"/>
      <c r="C63" s="1185" t="s">
        <v>50</v>
      </c>
      <c r="D63" s="1185"/>
      <c r="E63" s="1186"/>
      <c r="F63" s="131">
        <v>16373</v>
      </c>
      <c r="G63" s="131">
        <v>15915</v>
      </c>
      <c r="H63" s="132">
        <v>16350</v>
      </c>
    </row>
    <row r="64" spans="2:8" x14ac:dyDescent="0.15"/>
  </sheetData>
  <sheetProtection algorithmName="SHA-512" hashValue="o9v9+1oLW+irZRT4anDZpK2e/KU46wyzKhe2sdRKnNOxPP6GD25etz6RQVkT9/We8Au3FNToqWEx4Eacf4rk6Q==" saltValue="eWjYaJoDp5XssXnRTqL3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540</v>
      </c>
      <c r="G2" s="146"/>
      <c r="H2" s="147"/>
    </row>
    <row r="3" spans="1:8" x14ac:dyDescent="0.15">
      <c r="A3" s="143" t="s">
        <v>533</v>
      </c>
      <c r="B3" s="148"/>
      <c r="C3" s="149"/>
      <c r="D3" s="150">
        <v>43555</v>
      </c>
      <c r="E3" s="151"/>
      <c r="F3" s="152">
        <v>47820</v>
      </c>
      <c r="G3" s="153"/>
      <c r="H3" s="154"/>
    </row>
    <row r="4" spans="1:8" x14ac:dyDescent="0.15">
      <c r="A4" s="155"/>
      <c r="B4" s="156"/>
      <c r="C4" s="157"/>
      <c r="D4" s="158">
        <v>29209</v>
      </c>
      <c r="E4" s="159"/>
      <c r="F4" s="160">
        <v>25855</v>
      </c>
      <c r="G4" s="161"/>
      <c r="H4" s="162"/>
    </row>
    <row r="5" spans="1:8" x14ac:dyDescent="0.15">
      <c r="A5" s="143" t="s">
        <v>535</v>
      </c>
      <c r="B5" s="148"/>
      <c r="C5" s="149"/>
      <c r="D5" s="150">
        <v>43862</v>
      </c>
      <c r="E5" s="151"/>
      <c r="F5" s="152">
        <v>41934</v>
      </c>
      <c r="G5" s="153"/>
      <c r="H5" s="154"/>
    </row>
    <row r="6" spans="1:8" x14ac:dyDescent="0.15">
      <c r="A6" s="155"/>
      <c r="B6" s="156"/>
      <c r="C6" s="157"/>
      <c r="D6" s="158">
        <v>32472</v>
      </c>
      <c r="E6" s="159"/>
      <c r="F6" s="160">
        <v>23352</v>
      </c>
      <c r="G6" s="161"/>
      <c r="H6" s="162"/>
    </row>
    <row r="7" spans="1:8" x14ac:dyDescent="0.15">
      <c r="A7" s="143" t="s">
        <v>536</v>
      </c>
      <c r="B7" s="148"/>
      <c r="C7" s="149"/>
      <c r="D7" s="150">
        <v>40671</v>
      </c>
      <c r="E7" s="151"/>
      <c r="F7" s="152">
        <v>45588</v>
      </c>
      <c r="G7" s="153"/>
      <c r="H7" s="154"/>
    </row>
    <row r="8" spans="1:8" x14ac:dyDescent="0.15">
      <c r="A8" s="155"/>
      <c r="B8" s="156"/>
      <c r="C8" s="157"/>
      <c r="D8" s="158">
        <v>29983</v>
      </c>
      <c r="E8" s="159"/>
      <c r="F8" s="160">
        <v>24150</v>
      </c>
      <c r="G8" s="161"/>
      <c r="H8" s="162"/>
    </row>
    <row r="9" spans="1:8" x14ac:dyDescent="0.15">
      <c r="A9" s="143" t="s">
        <v>537</v>
      </c>
      <c r="B9" s="148"/>
      <c r="C9" s="149"/>
      <c r="D9" s="150">
        <v>49704</v>
      </c>
      <c r="E9" s="151"/>
      <c r="F9" s="152">
        <v>44161</v>
      </c>
      <c r="G9" s="153"/>
      <c r="H9" s="154"/>
    </row>
    <row r="10" spans="1:8" x14ac:dyDescent="0.15">
      <c r="A10" s="155"/>
      <c r="B10" s="156"/>
      <c r="C10" s="157"/>
      <c r="D10" s="158">
        <v>39706</v>
      </c>
      <c r="E10" s="159"/>
      <c r="F10" s="160">
        <v>23644</v>
      </c>
      <c r="G10" s="161"/>
      <c r="H10" s="162"/>
    </row>
    <row r="11" spans="1:8" x14ac:dyDescent="0.15">
      <c r="A11" s="143" t="s">
        <v>538</v>
      </c>
      <c r="B11" s="148"/>
      <c r="C11" s="149"/>
      <c r="D11" s="150">
        <v>50083</v>
      </c>
      <c r="E11" s="151"/>
      <c r="F11" s="152">
        <v>43955</v>
      </c>
      <c r="G11" s="153"/>
      <c r="H11" s="154"/>
    </row>
    <row r="12" spans="1:8" x14ac:dyDescent="0.15">
      <c r="A12" s="155"/>
      <c r="B12" s="156"/>
      <c r="C12" s="163"/>
      <c r="D12" s="158">
        <v>34629</v>
      </c>
      <c r="E12" s="159"/>
      <c r="F12" s="160">
        <v>21318</v>
      </c>
      <c r="G12" s="161"/>
      <c r="H12" s="162"/>
    </row>
    <row r="13" spans="1:8" x14ac:dyDescent="0.15">
      <c r="A13" s="143"/>
      <c r="B13" s="148"/>
      <c r="C13" s="149"/>
      <c r="D13" s="150">
        <v>45575</v>
      </c>
      <c r="E13" s="151"/>
      <c r="F13" s="152">
        <v>44692</v>
      </c>
      <c r="G13" s="164"/>
      <c r="H13" s="154"/>
    </row>
    <row r="14" spans="1:8" x14ac:dyDescent="0.15">
      <c r="A14" s="155"/>
      <c r="B14" s="156"/>
      <c r="C14" s="157"/>
      <c r="D14" s="158">
        <v>33200</v>
      </c>
      <c r="E14" s="159"/>
      <c r="F14" s="160">
        <v>23664</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9.73</v>
      </c>
      <c r="C19" s="165">
        <f>ROUND(VALUE(SUBSTITUTE(実質収支比率等に係る経年分析!G$48,"▲","-")),2)</f>
        <v>9.8800000000000008</v>
      </c>
      <c r="D19" s="165">
        <f>ROUND(VALUE(SUBSTITUTE(実質収支比率等に係る経年分析!H$48,"▲","-")),2)</f>
        <v>8.65</v>
      </c>
      <c r="E19" s="165">
        <f>ROUND(VALUE(SUBSTITUTE(実質収支比率等に係る経年分析!I$48,"▲","-")),2)</f>
        <v>13.09</v>
      </c>
      <c r="F19" s="165">
        <f>ROUND(VALUE(SUBSTITUTE(実質収支比率等に係る経年分析!J$48,"▲","-")),2)</f>
        <v>15.92</v>
      </c>
    </row>
    <row r="20" spans="1:11" x14ac:dyDescent="0.15">
      <c r="A20" s="165" t="s">
        <v>54</v>
      </c>
      <c r="B20" s="165">
        <f>ROUND(VALUE(SUBSTITUTE(実質収支比率等に係る経年分析!F$47,"▲","-")),2)</f>
        <v>47.54</v>
      </c>
      <c r="C20" s="165">
        <f>ROUND(VALUE(SUBSTITUTE(実質収支比率等に係る経年分析!G$47,"▲","-")),2)</f>
        <v>42.46</v>
      </c>
      <c r="D20" s="165">
        <f>ROUND(VALUE(SUBSTITUTE(実質収支比率等に係る経年分析!H$47,"▲","-")),2)</f>
        <v>49.54</v>
      </c>
      <c r="E20" s="165">
        <f>ROUND(VALUE(SUBSTITUTE(実質収支比率等に係る経年分析!I$47,"▲","-")),2)</f>
        <v>40.5</v>
      </c>
      <c r="F20" s="165">
        <f>ROUND(VALUE(SUBSTITUTE(実質収支比率等に係る経年分析!J$47,"▲","-")),2)</f>
        <v>41.88</v>
      </c>
    </row>
    <row r="21" spans="1:11" x14ac:dyDescent="0.15">
      <c r="A21" s="165" t="s">
        <v>55</v>
      </c>
      <c r="B21" s="165">
        <f>IF(ISNUMBER(VALUE(SUBSTITUTE(実質収支比率等に係る経年分析!F$49,"▲","-"))),ROUND(VALUE(SUBSTITUTE(実質収支比率等に係る経年分析!F$49,"▲","-")),2),NA())</f>
        <v>-0.93</v>
      </c>
      <c r="C21" s="165">
        <f>IF(ISNUMBER(VALUE(SUBSTITUTE(実質収支比率等に係る経年分析!G$49,"▲","-"))),ROUND(VALUE(SUBSTITUTE(実質収支比率等に係る経年分析!G$49,"▲","-")),2),NA())</f>
        <v>-6.24</v>
      </c>
      <c r="D21" s="165">
        <f>IF(ISNUMBER(VALUE(SUBSTITUTE(実質収支比率等に係る経年分析!H$49,"▲","-"))),ROUND(VALUE(SUBSTITUTE(実質収支比率等に係る経年分析!H$49,"▲","-")),2),NA())</f>
        <v>-1.53</v>
      </c>
      <c r="E21" s="165">
        <f>IF(ISNUMBER(VALUE(SUBSTITUTE(実質収支比率等に係る経年分析!I$49,"▲","-"))),ROUND(VALUE(SUBSTITUTE(実質収支比率等に係る経年分析!I$49,"▲","-")),2),NA())</f>
        <v>-0.32</v>
      </c>
      <c r="F21" s="165">
        <f>IF(ISNUMBER(VALUE(SUBSTITUTE(実質収支比率等に係る経年分析!J$49,"▲","-"))),ROUND(VALUE(SUBSTITUTE(実質収支比率等に係る経年分析!J$49,"▲","-")),2),NA())</f>
        <v>-2.81</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0.05</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0.05</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0.46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0.13</v>
      </c>
    </row>
    <row r="33" spans="1:16" x14ac:dyDescent="0.15">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1.37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1.1200000000000001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1.26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0.94</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0.56999999999999995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0.31</v>
      </c>
      <c r="F34" s="166">
        <f>IF(ROUND(VALUE(SUBSTITUTE(連結実質赤字比率に係る赤字・黒字の構成分析!H$36,"▲", "-")), 2) &lt; 0, ABS(ROUND(VALUE(SUBSTITUTE(連結実質赤字比率に係る赤字・黒字の構成分析!H$36,"▲", "-")), 2)), NA())</f>
        <v>0.08</v>
      </c>
      <c r="G34" s="166" t="e">
        <f>IF(ROUND(VALUE(SUBSTITUTE(連結実質赤字比率に係る赤字・黒字の構成分析!H$36,"▲", "-")), 2) &gt;= 0, ABS(ROUND(VALUE(SUBSTITUTE(連結実質赤字比率に係る赤字・黒字の構成分析!H$36,"▲", "-")), 2)), NA())</f>
        <v>#N/A</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5.94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7.03</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8.17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7.98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8.74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8.14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8.2799999999999994</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9.7200000000000006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9.8800000000000008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8.65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13.08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15.91</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3157</v>
      </c>
      <c r="E42" s="167"/>
      <c r="F42" s="167"/>
      <c r="G42" s="167">
        <f>'実質公債費比率（分子）の構造'!L$52</f>
        <v>3002</v>
      </c>
      <c r="H42" s="167"/>
      <c r="I42" s="167"/>
      <c r="J42" s="167">
        <f>'実質公債費比率（分子）の構造'!M$52</f>
        <v>2946</v>
      </c>
      <c r="K42" s="167"/>
      <c r="L42" s="167"/>
      <c r="M42" s="167">
        <f>'実質公債費比率（分子）の構造'!N$52</f>
        <v>2801</v>
      </c>
      <c r="N42" s="167"/>
      <c r="O42" s="167"/>
      <c r="P42" s="167">
        <f>'実質公債費比率（分子）の構造'!O$52</f>
        <v>2684</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867</v>
      </c>
      <c r="C44" s="167"/>
      <c r="D44" s="167"/>
      <c r="E44" s="167">
        <f>'実質公債費比率（分子）の構造'!L$50</f>
        <v>865</v>
      </c>
      <c r="F44" s="167"/>
      <c r="G44" s="167"/>
      <c r="H44" s="167">
        <f>'実質公債費比率（分子）の構造'!M$50</f>
        <v>830</v>
      </c>
      <c r="I44" s="167"/>
      <c r="J44" s="167"/>
      <c r="K44" s="167">
        <f>'実質公債費比率（分子）の構造'!N$50</f>
        <v>770</v>
      </c>
      <c r="L44" s="167"/>
      <c r="M44" s="167"/>
      <c r="N44" s="167">
        <f>'実質公債費比率（分子）の構造'!O$50</f>
        <v>615</v>
      </c>
      <c r="O44" s="167"/>
      <c r="P44" s="167"/>
    </row>
    <row r="45" spans="1:16" x14ac:dyDescent="0.15">
      <c r="A45" s="167" t="s">
        <v>65</v>
      </c>
      <c r="B45" s="167">
        <f>'実質公債費比率（分子）の構造'!K$49</f>
        <v>233</v>
      </c>
      <c r="C45" s="167"/>
      <c r="D45" s="167"/>
      <c r="E45" s="167">
        <f>'実質公債費比率（分子）の構造'!L$49</f>
        <v>223</v>
      </c>
      <c r="F45" s="167"/>
      <c r="G45" s="167"/>
      <c r="H45" s="167">
        <f>'実質公債費比率（分子）の構造'!M$49</f>
        <v>256</v>
      </c>
      <c r="I45" s="167"/>
      <c r="J45" s="167"/>
      <c r="K45" s="167">
        <f>'実質公債費比率（分子）の構造'!N$49</f>
        <v>300</v>
      </c>
      <c r="L45" s="167"/>
      <c r="M45" s="167"/>
      <c r="N45" s="167">
        <f>'実質公債費比率（分子）の構造'!O$49</f>
        <v>335</v>
      </c>
      <c r="O45" s="167"/>
      <c r="P45" s="167"/>
    </row>
    <row r="46" spans="1:16" x14ac:dyDescent="0.15">
      <c r="A46" s="167" t="s">
        <v>66</v>
      </c>
      <c r="B46" s="167">
        <f>'実質公債費比率（分子）の構造'!K$48</f>
        <v>194</v>
      </c>
      <c r="C46" s="167"/>
      <c r="D46" s="167"/>
      <c r="E46" s="167">
        <f>'実質公債費比率（分子）の構造'!L$48</f>
        <v>173</v>
      </c>
      <c r="F46" s="167"/>
      <c r="G46" s="167"/>
      <c r="H46" s="167">
        <f>'実質公債費比率（分子）の構造'!M$48</f>
        <v>161</v>
      </c>
      <c r="I46" s="167"/>
      <c r="J46" s="167"/>
      <c r="K46" s="167">
        <f>'実質公債費比率（分子）の構造'!N$48</f>
        <v>56</v>
      </c>
      <c r="L46" s="167"/>
      <c r="M46" s="167"/>
      <c r="N46" s="167">
        <f>'実質公債費比率（分子）の構造'!O$48</f>
        <v>45</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2134</v>
      </c>
      <c r="C49" s="167"/>
      <c r="D49" s="167"/>
      <c r="E49" s="167">
        <f>'実質公債費比率（分子）の構造'!L$45</f>
        <v>1928</v>
      </c>
      <c r="F49" s="167"/>
      <c r="G49" s="167"/>
      <c r="H49" s="167">
        <f>'実質公債費比率（分子）の構造'!M$45</f>
        <v>1839</v>
      </c>
      <c r="I49" s="167"/>
      <c r="J49" s="167"/>
      <c r="K49" s="167">
        <f>'実質公債費比率（分子）の構造'!N$45</f>
        <v>1700</v>
      </c>
      <c r="L49" s="167"/>
      <c r="M49" s="167"/>
      <c r="N49" s="167">
        <f>'実質公債費比率（分子）の構造'!O$45</f>
        <v>1690</v>
      </c>
      <c r="O49" s="167"/>
      <c r="P49" s="167"/>
    </row>
    <row r="50" spans="1:16" x14ac:dyDescent="0.15">
      <c r="A50" s="167" t="s">
        <v>70</v>
      </c>
      <c r="B50" s="167" t="e">
        <f>NA()</f>
        <v>#N/A</v>
      </c>
      <c r="C50" s="167">
        <f>IF(ISNUMBER('実質公債費比率（分子）の構造'!K$53),'実質公債費比率（分子）の構造'!K$53,NA())</f>
        <v>271</v>
      </c>
      <c r="D50" s="167" t="e">
        <f>NA()</f>
        <v>#N/A</v>
      </c>
      <c r="E50" s="167" t="e">
        <f>NA()</f>
        <v>#N/A</v>
      </c>
      <c r="F50" s="167">
        <f>IF(ISNUMBER('実質公債費比率（分子）の構造'!L$53),'実質公債費比率（分子）の構造'!L$53,NA())</f>
        <v>187</v>
      </c>
      <c r="G50" s="167" t="e">
        <f>NA()</f>
        <v>#N/A</v>
      </c>
      <c r="H50" s="167" t="e">
        <f>NA()</f>
        <v>#N/A</v>
      </c>
      <c r="I50" s="167">
        <f>IF(ISNUMBER('実質公債費比率（分子）の構造'!M$53),'実質公債費比率（分子）の構造'!M$53,NA())</f>
        <v>140</v>
      </c>
      <c r="J50" s="167" t="e">
        <f>NA()</f>
        <v>#N/A</v>
      </c>
      <c r="K50" s="167" t="e">
        <f>NA()</f>
        <v>#N/A</v>
      </c>
      <c r="L50" s="167">
        <f>IF(ISNUMBER('実質公債費比率（分子）の構造'!N$53),'実質公債費比率（分子）の構造'!N$53,NA())</f>
        <v>25</v>
      </c>
      <c r="M50" s="167" t="e">
        <f>NA()</f>
        <v>#N/A</v>
      </c>
      <c r="N50" s="167" t="e">
        <f>NA()</f>
        <v>#N/A</v>
      </c>
      <c r="O50" s="167">
        <f>IF(ISNUMBER('実質公債費比率（分子）の構造'!O$53),'実質公債費比率（分子）の構造'!O$53,NA())</f>
        <v>1</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14610</v>
      </c>
      <c r="E56" s="166"/>
      <c r="F56" s="166"/>
      <c r="G56" s="166">
        <f>'将来負担比率（分子）の構造'!J$52</f>
        <v>13393</v>
      </c>
      <c r="H56" s="166"/>
      <c r="I56" s="166"/>
      <c r="J56" s="166">
        <f>'将来負担比率（分子）の構造'!K$52</f>
        <v>12338</v>
      </c>
      <c r="K56" s="166"/>
      <c r="L56" s="166"/>
      <c r="M56" s="166">
        <f>'将来負担比率（分子）の構造'!L$52</f>
        <v>11488</v>
      </c>
      <c r="N56" s="166"/>
      <c r="O56" s="166"/>
      <c r="P56" s="166">
        <f>'将来負担比率（分子）の構造'!M$52</f>
        <v>10262</v>
      </c>
    </row>
    <row r="57" spans="1:16" x14ac:dyDescent="0.15">
      <c r="A57" s="166" t="s">
        <v>41</v>
      </c>
      <c r="B57" s="166"/>
      <c r="C57" s="166"/>
      <c r="D57" s="166">
        <f>'将来負担比率（分子）の構造'!I$51</f>
        <v>6230</v>
      </c>
      <c r="E57" s="166"/>
      <c r="F57" s="166"/>
      <c r="G57" s="166">
        <f>'将来負担比率（分子）の構造'!J$51</f>
        <v>5917</v>
      </c>
      <c r="H57" s="166"/>
      <c r="I57" s="166"/>
      <c r="J57" s="166">
        <f>'将来負担比率（分子）の構造'!K$51</f>
        <v>5501</v>
      </c>
      <c r="K57" s="166"/>
      <c r="L57" s="166"/>
      <c r="M57" s="166">
        <f>'将来負担比率（分子）の構造'!L$51</f>
        <v>5794</v>
      </c>
      <c r="N57" s="166"/>
      <c r="O57" s="166"/>
      <c r="P57" s="166">
        <f>'将来負担比率（分子）の構造'!M$51</f>
        <v>5070</v>
      </c>
    </row>
    <row r="58" spans="1:16" x14ac:dyDescent="0.15">
      <c r="A58" s="166" t="s">
        <v>40</v>
      </c>
      <c r="B58" s="166"/>
      <c r="C58" s="166"/>
      <c r="D58" s="166">
        <f>'将来負担比率（分子）の構造'!I$50</f>
        <v>15146</v>
      </c>
      <c r="E58" s="166"/>
      <c r="F58" s="166"/>
      <c r="G58" s="166">
        <f>'将来負担比率（分子）の構造'!J$50</f>
        <v>16296</v>
      </c>
      <c r="H58" s="166"/>
      <c r="I58" s="166"/>
      <c r="J58" s="166">
        <f>'将来負担比率（分子）の構造'!K$50</f>
        <v>18175</v>
      </c>
      <c r="K58" s="166"/>
      <c r="L58" s="166"/>
      <c r="M58" s="166">
        <f>'将来負担比率（分子）の構造'!L$50</f>
        <v>17021</v>
      </c>
      <c r="N58" s="166"/>
      <c r="O58" s="166"/>
      <c r="P58" s="166">
        <f>'将来負担比率（分子）の構造'!M$50</f>
        <v>17560</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3093</v>
      </c>
      <c r="C62" s="166"/>
      <c r="D62" s="166"/>
      <c r="E62" s="166">
        <f>'将来負担比率（分子）の構造'!J$45</f>
        <v>3186</v>
      </c>
      <c r="F62" s="166"/>
      <c r="G62" s="166"/>
      <c r="H62" s="166">
        <f>'将来負担比率（分子）の構造'!K$45</f>
        <v>3277</v>
      </c>
      <c r="I62" s="166"/>
      <c r="J62" s="166"/>
      <c r="K62" s="166">
        <f>'将来負担比率（分子）の構造'!L$45</f>
        <v>3422</v>
      </c>
      <c r="L62" s="166"/>
      <c r="M62" s="166"/>
      <c r="N62" s="166">
        <f>'将来負担比率（分子）の構造'!M$45</f>
        <v>3725</v>
      </c>
      <c r="O62" s="166"/>
      <c r="P62" s="166"/>
    </row>
    <row r="63" spans="1:16" x14ac:dyDescent="0.15">
      <c r="A63" s="166" t="s">
        <v>33</v>
      </c>
      <c r="B63" s="166">
        <f>'将来負担比率（分子）の構造'!I$44</f>
        <v>2442</v>
      </c>
      <c r="C63" s="166"/>
      <c r="D63" s="166"/>
      <c r="E63" s="166">
        <f>'将来負担比率（分子）の構造'!J$44</f>
        <v>2619</v>
      </c>
      <c r="F63" s="166"/>
      <c r="G63" s="166"/>
      <c r="H63" s="166">
        <f>'将来負担比率（分子）の構造'!K$44</f>
        <v>2127</v>
      </c>
      <c r="I63" s="166"/>
      <c r="J63" s="166"/>
      <c r="K63" s="166">
        <f>'将来負担比率（分子）の構造'!L$44</f>
        <v>2312</v>
      </c>
      <c r="L63" s="166"/>
      <c r="M63" s="166"/>
      <c r="N63" s="166">
        <f>'将来負担比率（分子）の構造'!M$44</f>
        <v>2208</v>
      </c>
      <c r="O63" s="166"/>
      <c r="P63" s="166"/>
    </row>
    <row r="64" spans="1:16" x14ac:dyDescent="0.15">
      <c r="A64" s="166" t="s">
        <v>32</v>
      </c>
      <c r="B64" s="166">
        <f>'将来負担比率（分子）の構造'!I$43</f>
        <v>1852</v>
      </c>
      <c r="C64" s="166"/>
      <c r="D64" s="166"/>
      <c r="E64" s="166">
        <f>'将来負担比率（分子）の構造'!J$43</f>
        <v>1267</v>
      </c>
      <c r="F64" s="166"/>
      <c r="G64" s="166"/>
      <c r="H64" s="166">
        <f>'将来負担比率（分子）の構造'!K$43</f>
        <v>1691</v>
      </c>
      <c r="I64" s="166"/>
      <c r="J64" s="166"/>
      <c r="K64" s="166">
        <f>'将来負担比率（分子）の構造'!L$43</f>
        <v>1262</v>
      </c>
      <c r="L64" s="166"/>
      <c r="M64" s="166"/>
      <c r="N64" s="166">
        <f>'将来負担比率（分子）の構造'!M$43</f>
        <v>825</v>
      </c>
      <c r="O64" s="166"/>
      <c r="P64" s="166"/>
    </row>
    <row r="65" spans="1:16" x14ac:dyDescent="0.15">
      <c r="A65" s="166" t="s">
        <v>31</v>
      </c>
      <c r="B65" s="166">
        <f>'将来負担比率（分子）の構造'!I$42</f>
        <v>7490</v>
      </c>
      <c r="C65" s="166"/>
      <c r="D65" s="166"/>
      <c r="E65" s="166">
        <f>'将来負担比率（分子）の構造'!J$42</f>
        <v>6624</v>
      </c>
      <c r="F65" s="166"/>
      <c r="G65" s="166"/>
      <c r="H65" s="166">
        <f>'将来負担比率（分子）の構造'!K$42</f>
        <v>5547</v>
      </c>
      <c r="I65" s="166"/>
      <c r="J65" s="166"/>
      <c r="K65" s="166">
        <f>'将来負担比率（分子）の構造'!L$42</f>
        <v>5175</v>
      </c>
      <c r="L65" s="166"/>
      <c r="M65" s="166"/>
      <c r="N65" s="166">
        <f>'将来負担比率（分子）の構造'!M$42</f>
        <v>13744</v>
      </c>
      <c r="O65" s="166"/>
      <c r="P65" s="166"/>
    </row>
    <row r="66" spans="1:16" x14ac:dyDescent="0.15">
      <c r="A66" s="166" t="s">
        <v>30</v>
      </c>
      <c r="B66" s="166">
        <f>'将来負担比率（分子）の構造'!I$41</f>
        <v>16076</v>
      </c>
      <c r="C66" s="166"/>
      <c r="D66" s="166"/>
      <c r="E66" s="166">
        <f>'将来負担比率（分子）の構造'!J$41</f>
        <v>14547</v>
      </c>
      <c r="F66" s="166"/>
      <c r="G66" s="166"/>
      <c r="H66" s="166">
        <f>'将来負担比率（分子）の構造'!K$41</f>
        <v>13462</v>
      </c>
      <c r="I66" s="166"/>
      <c r="J66" s="166"/>
      <c r="K66" s="166">
        <f>'将来負担比率（分子）の構造'!L$41</f>
        <v>13368</v>
      </c>
      <c r="L66" s="166"/>
      <c r="M66" s="166"/>
      <c r="N66" s="166">
        <f>'将来負担比率（分子）の構造'!M$41</f>
        <v>12862</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472</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10512</v>
      </c>
      <c r="C72" s="170">
        <f>基金残高に係る経年分析!G55</f>
        <v>9278</v>
      </c>
      <c r="D72" s="170">
        <f>基金残高に係る経年分析!H55</f>
        <v>9519</v>
      </c>
    </row>
    <row r="73" spans="1:16" x14ac:dyDescent="0.15">
      <c r="A73" s="169" t="s">
        <v>77</v>
      </c>
      <c r="B73" s="170">
        <f>基金残高に係る経年分析!F56</f>
        <v>120</v>
      </c>
      <c r="C73" s="170">
        <f>基金残高に係る経年分析!G56</f>
        <v>104</v>
      </c>
      <c r="D73" s="170">
        <f>基金残高に係る経年分析!H56</f>
        <v>88</v>
      </c>
    </row>
    <row r="74" spans="1:16" x14ac:dyDescent="0.15">
      <c r="A74" s="169" t="s">
        <v>78</v>
      </c>
      <c r="B74" s="170">
        <f>基金残高に係る経年分析!F57</f>
        <v>5741</v>
      </c>
      <c r="C74" s="170">
        <f>基金残高に係る経年分析!G57</f>
        <v>6534</v>
      </c>
      <c r="D74" s="170">
        <f>基金残高に係る経年分析!H57</f>
        <v>6743</v>
      </c>
    </row>
  </sheetData>
  <sheetProtection algorithmName="SHA-512" hashValue="xKT94dfFZ1DOzKROCmj8RvTc/Wt3p8vLaW9oFdl2cb+jxxtp0KCxMyqYqowMxw7efLzJOSxWBBrCz47dNgagsQ==" saltValue="aF/V6JDzgIqfkXwJ6igU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211</v>
      </c>
      <c r="DI1" s="587"/>
      <c r="DJ1" s="587"/>
      <c r="DK1" s="587"/>
      <c r="DL1" s="587"/>
      <c r="DM1" s="587"/>
      <c r="DN1" s="588"/>
      <c r="DO1" s="205"/>
      <c r="DP1" s="586" t="s">
        <v>212</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89" t="s">
        <v>214</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215</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216</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15">
      <c r="B4" s="589" t="s">
        <v>1</v>
      </c>
      <c r="C4" s="590"/>
      <c r="D4" s="590"/>
      <c r="E4" s="590"/>
      <c r="F4" s="590"/>
      <c r="G4" s="590"/>
      <c r="H4" s="590"/>
      <c r="I4" s="590"/>
      <c r="J4" s="590"/>
      <c r="K4" s="590"/>
      <c r="L4" s="590"/>
      <c r="M4" s="590"/>
      <c r="N4" s="590"/>
      <c r="O4" s="590"/>
      <c r="P4" s="590"/>
      <c r="Q4" s="591"/>
      <c r="R4" s="589" t="s">
        <v>217</v>
      </c>
      <c r="S4" s="590"/>
      <c r="T4" s="590"/>
      <c r="U4" s="590"/>
      <c r="V4" s="590"/>
      <c r="W4" s="590"/>
      <c r="X4" s="590"/>
      <c r="Y4" s="591"/>
      <c r="Z4" s="589" t="s">
        <v>218</v>
      </c>
      <c r="AA4" s="590"/>
      <c r="AB4" s="590"/>
      <c r="AC4" s="591"/>
      <c r="AD4" s="589" t="s">
        <v>219</v>
      </c>
      <c r="AE4" s="590"/>
      <c r="AF4" s="590"/>
      <c r="AG4" s="590"/>
      <c r="AH4" s="590"/>
      <c r="AI4" s="590"/>
      <c r="AJ4" s="590"/>
      <c r="AK4" s="591"/>
      <c r="AL4" s="589" t="s">
        <v>218</v>
      </c>
      <c r="AM4" s="590"/>
      <c r="AN4" s="590"/>
      <c r="AO4" s="591"/>
      <c r="AP4" s="592" t="s">
        <v>220</v>
      </c>
      <c r="AQ4" s="592"/>
      <c r="AR4" s="592"/>
      <c r="AS4" s="592"/>
      <c r="AT4" s="592"/>
      <c r="AU4" s="592"/>
      <c r="AV4" s="592"/>
      <c r="AW4" s="592"/>
      <c r="AX4" s="592"/>
      <c r="AY4" s="592"/>
      <c r="AZ4" s="592"/>
      <c r="BA4" s="592"/>
      <c r="BB4" s="592"/>
      <c r="BC4" s="592"/>
      <c r="BD4" s="592"/>
      <c r="BE4" s="592"/>
      <c r="BF4" s="592"/>
      <c r="BG4" s="592" t="s">
        <v>221</v>
      </c>
      <c r="BH4" s="592"/>
      <c r="BI4" s="592"/>
      <c r="BJ4" s="592"/>
      <c r="BK4" s="592"/>
      <c r="BL4" s="592"/>
      <c r="BM4" s="592"/>
      <c r="BN4" s="592"/>
      <c r="BO4" s="592" t="s">
        <v>218</v>
      </c>
      <c r="BP4" s="592"/>
      <c r="BQ4" s="592"/>
      <c r="BR4" s="592"/>
      <c r="BS4" s="592" t="s">
        <v>222</v>
      </c>
      <c r="BT4" s="592"/>
      <c r="BU4" s="592"/>
      <c r="BV4" s="592"/>
      <c r="BW4" s="592"/>
      <c r="BX4" s="592"/>
      <c r="BY4" s="592"/>
      <c r="BZ4" s="592"/>
      <c r="CA4" s="592"/>
      <c r="CB4" s="592"/>
      <c r="CD4" s="589" t="s">
        <v>223</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15">
      <c r="B5" s="598" t="s">
        <v>224</v>
      </c>
      <c r="C5" s="599"/>
      <c r="D5" s="599"/>
      <c r="E5" s="599"/>
      <c r="F5" s="599"/>
      <c r="G5" s="599"/>
      <c r="H5" s="599"/>
      <c r="I5" s="599"/>
      <c r="J5" s="599"/>
      <c r="K5" s="599"/>
      <c r="L5" s="599"/>
      <c r="M5" s="599"/>
      <c r="N5" s="599"/>
      <c r="O5" s="599"/>
      <c r="P5" s="599"/>
      <c r="Q5" s="600"/>
      <c r="R5" s="616">
        <v>22022734</v>
      </c>
      <c r="S5" s="617"/>
      <c r="T5" s="617"/>
      <c r="U5" s="617"/>
      <c r="V5" s="617"/>
      <c r="W5" s="617"/>
      <c r="X5" s="617"/>
      <c r="Y5" s="618"/>
      <c r="Z5" s="593">
        <v>46.3</v>
      </c>
      <c r="AA5" s="593"/>
      <c r="AB5" s="593"/>
      <c r="AC5" s="593"/>
      <c r="AD5" s="594">
        <v>20467752</v>
      </c>
      <c r="AE5" s="594"/>
      <c r="AF5" s="594"/>
      <c r="AG5" s="594"/>
      <c r="AH5" s="594"/>
      <c r="AI5" s="594"/>
      <c r="AJ5" s="594"/>
      <c r="AK5" s="594"/>
      <c r="AL5" s="595">
        <v>83.9</v>
      </c>
      <c r="AM5" s="596"/>
      <c r="AN5" s="596"/>
      <c r="AO5" s="597"/>
      <c r="AP5" s="598" t="s">
        <v>225</v>
      </c>
      <c r="AQ5" s="599"/>
      <c r="AR5" s="599"/>
      <c r="AS5" s="599"/>
      <c r="AT5" s="599"/>
      <c r="AU5" s="599"/>
      <c r="AV5" s="599"/>
      <c r="AW5" s="599"/>
      <c r="AX5" s="599"/>
      <c r="AY5" s="599"/>
      <c r="AZ5" s="599"/>
      <c r="BA5" s="599"/>
      <c r="BB5" s="599"/>
      <c r="BC5" s="599"/>
      <c r="BD5" s="599"/>
      <c r="BE5" s="599"/>
      <c r="BF5" s="600"/>
      <c r="BG5" s="603">
        <v>20467752</v>
      </c>
      <c r="BH5" s="604"/>
      <c r="BI5" s="604"/>
      <c r="BJ5" s="604"/>
      <c r="BK5" s="604"/>
      <c r="BL5" s="604"/>
      <c r="BM5" s="604"/>
      <c r="BN5" s="605"/>
      <c r="BO5" s="612">
        <v>92.9</v>
      </c>
      <c r="BP5" s="612"/>
      <c r="BQ5" s="612"/>
      <c r="BR5" s="612"/>
      <c r="BS5" s="601" t="s">
        <v>127</v>
      </c>
      <c r="BT5" s="601"/>
      <c r="BU5" s="601"/>
      <c r="BV5" s="601"/>
      <c r="BW5" s="601"/>
      <c r="BX5" s="601"/>
      <c r="BY5" s="601"/>
      <c r="BZ5" s="601"/>
      <c r="CA5" s="601"/>
      <c r="CB5" s="602"/>
      <c r="CD5" s="589" t="s">
        <v>220</v>
      </c>
      <c r="CE5" s="590"/>
      <c r="CF5" s="590"/>
      <c r="CG5" s="590"/>
      <c r="CH5" s="590"/>
      <c r="CI5" s="590"/>
      <c r="CJ5" s="590"/>
      <c r="CK5" s="590"/>
      <c r="CL5" s="590"/>
      <c r="CM5" s="590"/>
      <c r="CN5" s="590"/>
      <c r="CO5" s="590"/>
      <c r="CP5" s="590"/>
      <c r="CQ5" s="591"/>
      <c r="CR5" s="589" t="s">
        <v>226</v>
      </c>
      <c r="CS5" s="590"/>
      <c r="CT5" s="590"/>
      <c r="CU5" s="590"/>
      <c r="CV5" s="590"/>
      <c r="CW5" s="590"/>
      <c r="CX5" s="590"/>
      <c r="CY5" s="591"/>
      <c r="CZ5" s="589" t="s">
        <v>218</v>
      </c>
      <c r="DA5" s="590"/>
      <c r="DB5" s="590"/>
      <c r="DC5" s="591"/>
      <c r="DD5" s="589" t="s">
        <v>227</v>
      </c>
      <c r="DE5" s="590"/>
      <c r="DF5" s="590"/>
      <c r="DG5" s="590"/>
      <c r="DH5" s="590"/>
      <c r="DI5" s="590"/>
      <c r="DJ5" s="590"/>
      <c r="DK5" s="590"/>
      <c r="DL5" s="590"/>
      <c r="DM5" s="590"/>
      <c r="DN5" s="590"/>
      <c r="DO5" s="590"/>
      <c r="DP5" s="591"/>
      <c r="DQ5" s="589" t="s">
        <v>228</v>
      </c>
      <c r="DR5" s="590"/>
      <c r="DS5" s="590"/>
      <c r="DT5" s="590"/>
      <c r="DU5" s="590"/>
      <c r="DV5" s="590"/>
      <c r="DW5" s="590"/>
      <c r="DX5" s="590"/>
      <c r="DY5" s="590"/>
      <c r="DZ5" s="590"/>
      <c r="EA5" s="590"/>
      <c r="EB5" s="590"/>
      <c r="EC5" s="591"/>
    </row>
    <row r="6" spans="2:143" ht="11.25" customHeight="1" x14ac:dyDescent="0.15">
      <c r="B6" s="609" t="s">
        <v>229</v>
      </c>
      <c r="C6" s="610"/>
      <c r="D6" s="610"/>
      <c r="E6" s="610"/>
      <c r="F6" s="610"/>
      <c r="G6" s="610"/>
      <c r="H6" s="610"/>
      <c r="I6" s="610"/>
      <c r="J6" s="610"/>
      <c r="K6" s="610"/>
      <c r="L6" s="610"/>
      <c r="M6" s="610"/>
      <c r="N6" s="610"/>
      <c r="O6" s="610"/>
      <c r="P6" s="610"/>
      <c r="Q6" s="611"/>
      <c r="R6" s="603">
        <v>377420</v>
      </c>
      <c r="S6" s="604"/>
      <c r="T6" s="604"/>
      <c r="U6" s="604"/>
      <c r="V6" s="604"/>
      <c r="W6" s="604"/>
      <c r="X6" s="604"/>
      <c r="Y6" s="605"/>
      <c r="Z6" s="612">
        <v>0.8</v>
      </c>
      <c r="AA6" s="612"/>
      <c r="AB6" s="612"/>
      <c r="AC6" s="612"/>
      <c r="AD6" s="601">
        <v>377420</v>
      </c>
      <c r="AE6" s="601"/>
      <c r="AF6" s="601"/>
      <c r="AG6" s="601"/>
      <c r="AH6" s="601"/>
      <c r="AI6" s="601"/>
      <c r="AJ6" s="601"/>
      <c r="AK6" s="601"/>
      <c r="AL6" s="613">
        <v>1.5</v>
      </c>
      <c r="AM6" s="614"/>
      <c r="AN6" s="614"/>
      <c r="AO6" s="615"/>
      <c r="AP6" s="609" t="s">
        <v>230</v>
      </c>
      <c r="AQ6" s="610"/>
      <c r="AR6" s="610"/>
      <c r="AS6" s="610"/>
      <c r="AT6" s="610"/>
      <c r="AU6" s="610"/>
      <c r="AV6" s="610"/>
      <c r="AW6" s="610"/>
      <c r="AX6" s="610"/>
      <c r="AY6" s="610"/>
      <c r="AZ6" s="610"/>
      <c r="BA6" s="610"/>
      <c r="BB6" s="610"/>
      <c r="BC6" s="610"/>
      <c r="BD6" s="610"/>
      <c r="BE6" s="610"/>
      <c r="BF6" s="611"/>
      <c r="BG6" s="603">
        <v>20467752</v>
      </c>
      <c r="BH6" s="604"/>
      <c r="BI6" s="604"/>
      <c r="BJ6" s="604"/>
      <c r="BK6" s="604"/>
      <c r="BL6" s="604"/>
      <c r="BM6" s="604"/>
      <c r="BN6" s="605"/>
      <c r="BO6" s="612">
        <v>92.9</v>
      </c>
      <c r="BP6" s="612"/>
      <c r="BQ6" s="612"/>
      <c r="BR6" s="612"/>
      <c r="BS6" s="601" t="s">
        <v>127</v>
      </c>
      <c r="BT6" s="601"/>
      <c r="BU6" s="601"/>
      <c r="BV6" s="601"/>
      <c r="BW6" s="601"/>
      <c r="BX6" s="601"/>
      <c r="BY6" s="601"/>
      <c r="BZ6" s="601"/>
      <c r="CA6" s="601"/>
      <c r="CB6" s="602"/>
      <c r="CD6" s="598" t="s">
        <v>231</v>
      </c>
      <c r="CE6" s="599"/>
      <c r="CF6" s="599"/>
      <c r="CG6" s="599"/>
      <c r="CH6" s="599"/>
      <c r="CI6" s="599"/>
      <c r="CJ6" s="599"/>
      <c r="CK6" s="599"/>
      <c r="CL6" s="599"/>
      <c r="CM6" s="599"/>
      <c r="CN6" s="599"/>
      <c r="CO6" s="599"/>
      <c r="CP6" s="599"/>
      <c r="CQ6" s="600"/>
      <c r="CR6" s="603">
        <v>262870</v>
      </c>
      <c r="CS6" s="604"/>
      <c r="CT6" s="604"/>
      <c r="CU6" s="604"/>
      <c r="CV6" s="604"/>
      <c r="CW6" s="604"/>
      <c r="CX6" s="604"/>
      <c r="CY6" s="605"/>
      <c r="CZ6" s="595">
        <v>0.6</v>
      </c>
      <c r="DA6" s="596"/>
      <c r="DB6" s="596"/>
      <c r="DC6" s="606"/>
      <c r="DD6" s="607">
        <v>4613</v>
      </c>
      <c r="DE6" s="604"/>
      <c r="DF6" s="604"/>
      <c r="DG6" s="604"/>
      <c r="DH6" s="604"/>
      <c r="DI6" s="604"/>
      <c r="DJ6" s="604"/>
      <c r="DK6" s="604"/>
      <c r="DL6" s="604"/>
      <c r="DM6" s="604"/>
      <c r="DN6" s="604"/>
      <c r="DO6" s="604"/>
      <c r="DP6" s="605"/>
      <c r="DQ6" s="607">
        <v>262870</v>
      </c>
      <c r="DR6" s="604"/>
      <c r="DS6" s="604"/>
      <c r="DT6" s="604"/>
      <c r="DU6" s="604"/>
      <c r="DV6" s="604"/>
      <c r="DW6" s="604"/>
      <c r="DX6" s="604"/>
      <c r="DY6" s="604"/>
      <c r="DZ6" s="604"/>
      <c r="EA6" s="604"/>
      <c r="EB6" s="604"/>
      <c r="EC6" s="608"/>
    </row>
    <row r="7" spans="2:143" ht="11.25" customHeight="1" x14ac:dyDescent="0.15">
      <c r="B7" s="609" t="s">
        <v>232</v>
      </c>
      <c r="C7" s="610"/>
      <c r="D7" s="610"/>
      <c r="E7" s="610"/>
      <c r="F7" s="610"/>
      <c r="G7" s="610"/>
      <c r="H7" s="610"/>
      <c r="I7" s="610"/>
      <c r="J7" s="610"/>
      <c r="K7" s="610"/>
      <c r="L7" s="610"/>
      <c r="M7" s="610"/>
      <c r="N7" s="610"/>
      <c r="O7" s="610"/>
      <c r="P7" s="610"/>
      <c r="Q7" s="611"/>
      <c r="R7" s="603">
        <v>10664</v>
      </c>
      <c r="S7" s="604"/>
      <c r="T7" s="604"/>
      <c r="U7" s="604"/>
      <c r="V7" s="604"/>
      <c r="W7" s="604"/>
      <c r="X7" s="604"/>
      <c r="Y7" s="605"/>
      <c r="Z7" s="612">
        <v>0</v>
      </c>
      <c r="AA7" s="612"/>
      <c r="AB7" s="612"/>
      <c r="AC7" s="612"/>
      <c r="AD7" s="601">
        <v>10664</v>
      </c>
      <c r="AE7" s="601"/>
      <c r="AF7" s="601"/>
      <c r="AG7" s="601"/>
      <c r="AH7" s="601"/>
      <c r="AI7" s="601"/>
      <c r="AJ7" s="601"/>
      <c r="AK7" s="601"/>
      <c r="AL7" s="613">
        <v>0</v>
      </c>
      <c r="AM7" s="614"/>
      <c r="AN7" s="614"/>
      <c r="AO7" s="615"/>
      <c r="AP7" s="609" t="s">
        <v>233</v>
      </c>
      <c r="AQ7" s="610"/>
      <c r="AR7" s="610"/>
      <c r="AS7" s="610"/>
      <c r="AT7" s="610"/>
      <c r="AU7" s="610"/>
      <c r="AV7" s="610"/>
      <c r="AW7" s="610"/>
      <c r="AX7" s="610"/>
      <c r="AY7" s="610"/>
      <c r="AZ7" s="610"/>
      <c r="BA7" s="610"/>
      <c r="BB7" s="610"/>
      <c r="BC7" s="610"/>
      <c r="BD7" s="610"/>
      <c r="BE7" s="610"/>
      <c r="BF7" s="611"/>
      <c r="BG7" s="603">
        <v>7958468</v>
      </c>
      <c r="BH7" s="604"/>
      <c r="BI7" s="604"/>
      <c r="BJ7" s="604"/>
      <c r="BK7" s="604"/>
      <c r="BL7" s="604"/>
      <c r="BM7" s="604"/>
      <c r="BN7" s="605"/>
      <c r="BO7" s="612">
        <v>36.1</v>
      </c>
      <c r="BP7" s="612"/>
      <c r="BQ7" s="612"/>
      <c r="BR7" s="612"/>
      <c r="BS7" s="601" t="s">
        <v>127</v>
      </c>
      <c r="BT7" s="601"/>
      <c r="BU7" s="601"/>
      <c r="BV7" s="601"/>
      <c r="BW7" s="601"/>
      <c r="BX7" s="601"/>
      <c r="BY7" s="601"/>
      <c r="BZ7" s="601"/>
      <c r="CA7" s="601"/>
      <c r="CB7" s="602"/>
      <c r="CD7" s="609" t="s">
        <v>234</v>
      </c>
      <c r="CE7" s="610"/>
      <c r="CF7" s="610"/>
      <c r="CG7" s="610"/>
      <c r="CH7" s="610"/>
      <c r="CI7" s="610"/>
      <c r="CJ7" s="610"/>
      <c r="CK7" s="610"/>
      <c r="CL7" s="610"/>
      <c r="CM7" s="610"/>
      <c r="CN7" s="610"/>
      <c r="CO7" s="610"/>
      <c r="CP7" s="610"/>
      <c r="CQ7" s="611"/>
      <c r="CR7" s="603">
        <v>5026294</v>
      </c>
      <c r="CS7" s="604"/>
      <c r="CT7" s="604"/>
      <c r="CU7" s="604"/>
      <c r="CV7" s="604"/>
      <c r="CW7" s="604"/>
      <c r="CX7" s="604"/>
      <c r="CY7" s="605"/>
      <c r="CZ7" s="612">
        <v>11.8</v>
      </c>
      <c r="DA7" s="612"/>
      <c r="DB7" s="612"/>
      <c r="DC7" s="612"/>
      <c r="DD7" s="607">
        <v>363331</v>
      </c>
      <c r="DE7" s="604"/>
      <c r="DF7" s="604"/>
      <c r="DG7" s="604"/>
      <c r="DH7" s="604"/>
      <c r="DI7" s="604"/>
      <c r="DJ7" s="604"/>
      <c r="DK7" s="604"/>
      <c r="DL7" s="604"/>
      <c r="DM7" s="604"/>
      <c r="DN7" s="604"/>
      <c r="DO7" s="604"/>
      <c r="DP7" s="605"/>
      <c r="DQ7" s="607">
        <v>4492539</v>
      </c>
      <c r="DR7" s="604"/>
      <c r="DS7" s="604"/>
      <c r="DT7" s="604"/>
      <c r="DU7" s="604"/>
      <c r="DV7" s="604"/>
      <c r="DW7" s="604"/>
      <c r="DX7" s="604"/>
      <c r="DY7" s="604"/>
      <c r="DZ7" s="604"/>
      <c r="EA7" s="604"/>
      <c r="EB7" s="604"/>
      <c r="EC7" s="608"/>
    </row>
    <row r="8" spans="2:143" ht="11.25" customHeight="1" x14ac:dyDescent="0.15">
      <c r="B8" s="609" t="s">
        <v>235</v>
      </c>
      <c r="C8" s="610"/>
      <c r="D8" s="610"/>
      <c r="E8" s="610"/>
      <c r="F8" s="610"/>
      <c r="G8" s="610"/>
      <c r="H8" s="610"/>
      <c r="I8" s="610"/>
      <c r="J8" s="610"/>
      <c r="K8" s="610"/>
      <c r="L8" s="610"/>
      <c r="M8" s="610"/>
      <c r="N8" s="610"/>
      <c r="O8" s="610"/>
      <c r="P8" s="610"/>
      <c r="Q8" s="611"/>
      <c r="R8" s="603">
        <v>110725</v>
      </c>
      <c r="S8" s="604"/>
      <c r="T8" s="604"/>
      <c r="U8" s="604"/>
      <c r="V8" s="604"/>
      <c r="W8" s="604"/>
      <c r="X8" s="604"/>
      <c r="Y8" s="605"/>
      <c r="Z8" s="612">
        <v>0.2</v>
      </c>
      <c r="AA8" s="612"/>
      <c r="AB8" s="612"/>
      <c r="AC8" s="612"/>
      <c r="AD8" s="601">
        <v>110725</v>
      </c>
      <c r="AE8" s="601"/>
      <c r="AF8" s="601"/>
      <c r="AG8" s="601"/>
      <c r="AH8" s="601"/>
      <c r="AI8" s="601"/>
      <c r="AJ8" s="601"/>
      <c r="AK8" s="601"/>
      <c r="AL8" s="613">
        <v>0.5</v>
      </c>
      <c r="AM8" s="614"/>
      <c r="AN8" s="614"/>
      <c r="AO8" s="615"/>
      <c r="AP8" s="609" t="s">
        <v>236</v>
      </c>
      <c r="AQ8" s="610"/>
      <c r="AR8" s="610"/>
      <c r="AS8" s="610"/>
      <c r="AT8" s="610"/>
      <c r="AU8" s="610"/>
      <c r="AV8" s="610"/>
      <c r="AW8" s="610"/>
      <c r="AX8" s="610"/>
      <c r="AY8" s="610"/>
      <c r="AZ8" s="610"/>
      <c r="BA8" s="610"/>
      <c r="BB8" s="610"/>
      <c r="BC8" s="610"/>
      <c r="BD8" s="610"/>
      <c r="BE8" s="610"/>
      <c r="BF8" s="611"/>
      <c r="BG8" s="603">
        <v>187559</v>
      </c>
      <c r="BH8" s="604"/>
      <c r="BI8" s="604"/>
      <c r="BJ8" s="604"/>
      <c r="BK8" s="604"/>
      <c r="BL8" s="604"/>
      <c r="BM8" s="604"/>
      <c r="BN8" s="605"/>
      <c r="BO8" s="612">
        <v>0.9</v>
      </c>
      <c r="BP8" s="612"/>
      <c r="BQ8" s="612"/>
      <c r="BR8" s="612"/>
      <c r="BS8" s="601" t="s">
        <v>127</v>
      </c>
      <c r="BT8" s="601"/>
      <c r="BU8" s="601"/>
      <c r="BV8" s="601"/>
      <c r="BW8" s="601"/>
      <c r="BX8" s="601"/>
      <c r="BY8" s="601"/>
      <c r="BZ8" s="601"/>
      <c r="CA8" s="601"/>
      <c r="CB8" s="602"/>
      <c r="CD8" s="609" t="s">
        <v>237</v>
      </c>
      <c r="CE8" s="610"/>
      <c r="CF8" s="610"/>
      <c r="CG8" s="610"/>
      <c r="CH8" s="610"/>
      <c r="CI8" s="610"/>
      <c r="CJ8" s="610"/>
      <c r="CK8" s="610"/>
      <c r="CL8" s="610"/>
      <c r="CM8" s="610"/>
      <c r="CN8" s="610"/>
      <c r="CO8" s="610"/>
      <c r="CP8" s="610"/>
      <c r="CQ8" s="611"/>
      <c r="CR8" s="603">
        <v>18012720</v>
      </c>
      <c r="CS8" s="604"/>
      <c r="CT8" s="604"/>
      <c r="CU8" s="604"/>
      <c r="CV8" s="604"/>
      <c r="CW8" s="604"/>
      <c r="CX8" s="604"/>
      <c r="CY8" s="605"/>
      <c r="CZ8" s="612">
        <v>42.4</v>
      </c>
      <c r="DA8" s="612"/>
      <c r="DB8" s="612"/>
      <c r="DC8" s="612"/>
      <c r="DD8" s="607">
        <v>1063694</v>
      </c>
      <c r="DE8" s="604"/>
      <c r="DF8" s="604"/>
      <c r="DG8" s="604"/>
      <c r="DH8" s="604"/>
      <c r="DI8" s="604"/>
      <c r="DJ8" s="604"/>
      <c r="DK8" s="604"/>
      <c r="DL8" s="604"/>
      <c r="DM8" s="604"/>
      <c r="DN8" s="604"/>
      <c r="DO8" s="604"/>
      <c r="DP8" s="605"/>
      <c r="DQ8" s="607">
        <v>7049786</v>
      </c>
      <c r="DR8" s="604"/>
      <c r="DS8" s="604"/>
      <c r="DT8" s="604"/>
      <c r="DU8" s="604"/>
      <c r="DV8" s="604"/>
      <c r="DW8" s="604"/>
      <c r="DX8" s="604"/>
      <c r="DY8" s="604"/>
      <c r="DZ8" s="604"/>
      <c r="EA8" s="604"/>
      <c r="EB8" s="604"/>
      <c r="EC8" s="608"/>
    </row>
    <row r="9" spans="2:143" ht="11.25" customHeight="1" x14ac:dyDescent="0.15">
      <c r="B9" s="609" t="s">
        <v>238</v>
      </c>
      <c r="C9" s="610"/>
      <c r="D9" s="610"/>
      <c r="E9" s="610"/>
      <c r="F9" s="610"/>
      <c r="G9" s="610"/>
      <c r="H9" s="610"/>
      <c r="I9" s="610"/>
      <c r="J9" s="610"/>
      <c r="K9" s="610"/>
      <c r="L9" s="610"/>
      <c r="M9" s="610"/>
      <c r="N9" s="610"/>
      <c r="O9" s="610"/>
      <c r="P9" s="610"/>
      <c r="Q9" s="611"/>
      <c r="R9" s="603">
        <v>140152</v>
      </c>
      <c r="S9" s="604"/>
      <c r="T9" s="604"/>
      <c r="U9" s="604"/>
      <c r="V9" s="604"/>
      <c r="W9" s="604"/>
      <c r="X9" s="604"/>
      <c r="Y9" s="605"/>
      <c r="Z9" s="612">
        <v>0.3</v>
      </c>
      <c r="AA9" s="612"/>
      <c r="AB9" s="612"/>
      <c r="AC9" s="612"/>
      <c r="AD9" s="601">
        <v>140152</v>
      </c>
      <c r="AE9" s="601"/>
      <c r="AF9" s="601"/>
      <c r="AG9" s="601"/>
      <c r="AH9" s="601"/>
      <c r="AI9" s="601"/>
      <c r="AJ9" s="601"/>
      <c r="AK9" s="601"/>
      <c r="AL9" s="613">
        <v>0.6</v>
      </c>
      <c r="AM9" s="614"/>
      <c r="AN9" s="614"/>
      <c r="AO9" s="615"/>
      <c r="AP9" s="609" t="s">
        <v>239</v>
      </c>
      <c r="AQ9" s="610"/>
      <c r="AR9" s="610"/>
      <c r="AS9" s="610"/>
      <c r="AT9" s="610"/>
      <c r="AU9" s="610"/>
      <c r="AV9" s="610"/>
      <c r="AW9" s="610"/>
      <c r="AX9" s="610"/>
      <c r="AY9" s="610"/>
      <c r="AZ9" s="610"/>
      <c r="BA9" s="610"/>
      <c r="BB9" s="610"/>
      <c r="BC9" s="610"/>
      <c r="BD9" s="610"/>
      <c r="BE9" s="610"/>
      <c r="BF9" s="611"/>
      <c r="BG9" s="603">
        <v>6709052</v>
      </c>
      <c r="BH9" s="604"/>
      <c r="BI9" s="604"/>
      <c r="BJ9" s="604"/>
      <c r="BK9" s="604"/>
      <c r="BL9" s="604"/>
      <c r="BM9" s="604"/>
      <c r="BN9" s="605"/>
      <c r="BO9" s="612">
        <v>30.5</v>
      </c>
      <c r="BP9" s="612"/>
      <c r="BQ9" s="612"/>
      <c r="BR9" s="612"/>
      <c r="BS9" s="601" t="s">
        <v>127</v>
      </c>
      <c r="BT9" s="601"/>
      <c r="BU9" s="601"/>
      <c r="BV9" s="601"/>
      <c r="BW9" s="601"/>
      <c r="BX9" s="601"/>
      <c r="BY9" s="601"/>
      <c r="BZ9" s="601"/>
      <c r="CA9" s="601"/>
      <c r="CB9" s="602"/>
      <c r="CD9" s="609" t="s">
        <v>240</v>
      </c>
      <c r="CE9" s="610"/>
      <c r="CF9" s="610"/>
      <c r="CG9" s="610"/>
      <c r="CH9" s="610"/>
      <c r="CI9" s="610"/>
      <c r="CJ9" s="610"/>
      <c r="CK9" s="610"/>
      <c r="CL9" s="610"/>
      <c r="CM9" s="610"/>
      <c r="CN9" s="610"/>
      <c r="CO9" s="610"/>
      <c r="CP9" s="610"/>
      <c r="CQ9" s="611"/>
      <c r="CR9" s="603">
        <v>4541500</v>
      </c>
      <c r="CS9" s="604"/>
      <c r="CT9" s="604"/>
      <c r="CU9" s="604"/>
      <c r="CV9" s="604"/>
      <c r="CW9" s="604"/>
      <c r="CX9" s="604"/>
      <c r="CY9" s="605"/>
      <c r="CZ9" s="612">
        <v>10.7</v>
      </c>
      <c r="DA9" s="612"/>
      <c r="DB9" s="612"/>
      <c r="DC9" s="612"/>
      <c r="DD9" s="607">
        <v>144417</v>
      </c>
      <c r="DE9" s="604"/>
      <c r="DF9" s="604"/>
      <c r="DG9" s="604"/>
      <c r="DH9" s="604"/>
      <c r="DI9" s="604"/>
      <c r="DJ9" s="604"/>
      <c r="DK9" s="604"/>
      <c r="DL9" s="604"/>
      <c r="DM9" s="604"/>
      <c r="DN9" s="604"/>
      <c r="DO9" s="604"/>
      <c r="DP9" s="605"/>
      <c r="DQ9" s="607">
        <v>3451969</v>
      </c>
      <c r="DR9" s="604"/>
      <c r="DS9" s="604"/>
      <c r="DT9" s="604"/>
      <c r="DU9" s="604"/>
      <c r="DV9" s="604"/>
      <c r="DW9" s="604"/>
      <c r="DX9" s="604"/>
      <c r="DY9" s="604"/>
      <c r="DZ9" s="604"/>
      <c r="EA9" s="604"/>
      <c r="EB9" s="604"/>
      <c r="EC9" s="608"/>
    </row>
    <row r="10" spans="2:143" ht="11.25" customHeight="1" x14ac:dyDescent="0.15">
      <c r="B10" s="609" t="s">
        <v>241</v>
      </c>
      <c r="C10" s="610"/>
      <c r="D10" s="610"/>
      <c r="E10" s="610"/>
      <c r="F10" s="610"/>
      <c r="G10" s="610"/>
      <c r="H10" s="610"/>
      <c r="I10" s="610"/>
      <c r="J10" s="610"/>
      <c r="K10" s="610"/>
      <c r="L10" s="610"/>
      <c r="M10" s="610"/>
      <c r="N10" s="610"/>
      <c r="O10" s="610"/>
      <c r="P10" s="610"/>
      <c r="Q10" s="611"/>
      <c r="R10" s="603" t="s">
        <v>127</v>
      </c>
      <c r="S10" s="604"/>
      <c r="T10" s="604"/>
      <c r="U10" s="604"/>
      <c r="V10" s="604"/>
      <c r="W10" s="604"/>
      <c r="X10" s="604"/>
      <c r="Y10" s="605"/>
      <c r="Z10" s="612" t="s">
        <v>127</v>
      </c>
      <c r="AA10" s="612"/>
      <c r="AB10" s="612"/>
      <c r="AC10" s="612"/>
      <c r="AD10" s="601" t="s">
        <v>127</v>
      </c>
      <c r="AE10" s="601"/>
      <c r="AF10" s="601"/>
      <c r="AG10" s="601"/>
      <c r="AH10" s="601"/>
      <c r="AI10" s="601"/>
      <c r="AJ10" s="601"/>
      <c r="AK10" s="601"/>
      <c r="AL10" s="613" t="s">
        <v>127</v>
      </c>
      <c r="AM10" s="614"/>
      <c r="AN10" s="614"/>
      <c r="AO10" s="615"/>
      <c r="AP10" s="609" t="s">
        <v>242</v>
      </c>
      <c r="AQ10" s="610"/>
      <c r="AR10" s="610"/>
      <c r="AS10" s="610"/>
      <c r="AT10" s="610"/>
      <c r="AU10" s="610"/>
      <c r="AV10" s="610"/>
      <c r="AW10" s="610"/>
      <c r="AX10" s="610"/>
      <c r="AY10" s="610"/>
      <c r="AZ10" s="610"/>
      <c r="BA10" s="610"/>
      <c r="BB10" s="610"/>
      <c r="BC10" s="610"/>
      <c r="BD10" s="610"/>
      <c r="BE10" s="610"/>
      <c r="BF10" s="611"/>
      <c r="BG10" s="603">
        <v>320156</v>
      </c>
      <c r="BH10" s="604"/>
      <c r="BI10" s="604"/>
      <c r="BJ10" s="604"/>
      <c r="BK10" s="604"/>
      <c r="BL10" s="604"/>
      <c r="BM10" s="604"/>
      <c r="BN10" s="605"/>
      <c r="BO10" s="612">
        <v>1.5</v>
      </c>
      <c r="BP10" s="612"/>
      <c r="BQ10" s="612"/>
      <c r="BR10" s="612"/>
      <c r="BS10" s="601" t="s">
        <v>127</v>
      </c>
      <c r="BT10" s="601"/>
      <c r="BU10" s="601"/>
      <c r="BV10" s="601"/>
      <c r="BW10" s="601"/>
      <c r="BX10" s="601"/>
      <c r="BY10" s="601"/>
      <c r="BZ10" s="601"/>
      <c r="CA10" s="601"/>
      <c r="CB10" s="602"/>
      <c r="CD10" s="609" t="s">
        <v>243</v>
      </c>
      <c r="CE10" s="610"/>
      <c r="CF10" s="610"/>
      <c r="CG10" s="610"/>
      <c r="CH10" s="610"/>
      <c r="CI10" s="610"/>
      <c r="CJ10" s="610"/>
      <c r="CK10" s="610"/>
      <c r="CL10" s="610"/>
      <c r="CM10" s="610"/>
      <c r="CN10" s="610"/>
      <c r="CO10" s="610"/>
      <c r="CP10" s="610"/>
      <c r="CQ10" s="611"/>
      <c r="CR10" s="603" t="s">
        <v>127</v>
      </c>
      <c r="CS10" s="604"/>
      <c r="CT10" s="604"/>
      <c r="CU10" s="604"/>
      <c r="CV10" s="604"/>
      <c r="CW10" s="604"/>
      <c r="CX10" s="604"/>
      <c r="CY10" s="605"/>
      <c r="CZ10" s="612" t="s">
        <v>127</v>
      </c>
      <c r="DA10" s="612"/>
      <c r="DB10" s="612"/>
      <c r="DC10" s="612"/>
      <c r="DD10" s="607" t="s">
        <v>127</v>
      </c>
      <c r="DE10" s="604"/>
      <c r="DF10" s="604"/>
      <c r="DG10" s="604"/>
      <c r="DH10" s="604"/>
      <c r="DI10" s="604"/>
      <c r="DJ10" s="604"/>
      <c r="DK10" s="604"/>
      <c r="DL10" s="604"/>
      <c r="DM10" s="604"/>
      <c r="DN10" s="604"/>
      <c r="DO10" s="604"/>
      <c r="DP10" s="605"/>
      <c r="DQ10" s="607" t="s">
        <v>127</v>
      </c>
      <c r="DR10" s="604"/>
      <c r="DS10" s="604"/>
      <c r="DT10" s="604"/>
      <c r="DU10" s="604"/>
      <c r="DV10" s="604"/>
      <c r="DW10" s="604"/>
      <c r="DX10" s="604"/>
      <c r="DY10" s="604"/>
      <c r="DZ10" s="604"/>
      <c r="EA10" s="604"/>
      <c r="EB10" s="604"/>
      <c r="EC10" s="608"/>
    </row>
    <row r="11" spans="2:143" ht="11.25" customHeight="1" x14ac:dyDescent="0.15">
      <c r="B11" s="609" t="s">
        <v>244</v>
      </c>
      <c r="C11" s="610"/>
      <c r="D11" s="610"/>
      <c r="E11" s="610"/>
      <c r="F11" s="610"/>
      <c r="G11" s="610"/>
      <c r="H11" s="610"/>
      <c r="I11" s="610"/>
      <c r="J11" s="610"/>
      <c r="K11" s="610"/>
      <c r="L11" s="610"/>
      <c r="M11" s="610"/>
      <c r="N11" s="610"/>
      <c r="O11" s="610"/>
      <c r="P11" s="610"/>
      <c r="Q11" s="611"/>
      <c r="R11" s="603">
        <v>2167716</v>
      </c>
      <c r="S11" s="604"/>
      <c r="T11" s="604"/>
      <c r="U11" s="604"/>
      <c r="V11" s="604"/>
      <c r="W11" s="604"/>
      <c r="X11" s="604"/>
      <c r="Y11" s="605"/>
      <c r="Z11" s="613">
        <v>4.5999999999999996</v>
      </c>
      <c r="AA11" s="614"/>
      <c r="AB11" s="614"/>
      <c r="AC11" s="619"/>
      <c r="AD11" s="607">
        <v>2167716</v>
      </c>
      <c r="AE11" s="604"/>
      <c r="AF11" s="604"/>
      <c r="AG11" s="604"/>
      <c r="AH11" s="604"/>
      <c r="AI11" s="604"/>
      <c r="AJ11" s="604"/>
      <c r="AK11" s="605"/>
      <c r="AL11" s="613">
        <v>8.9</v>
      </c>
      <c r="AM11" s="614"/>
      <c r="AN11" s="614"/>
      <c r="AO11" s="615"/>
      <c r="AP11" s="609" t="s">
        <v>245</v>
      </c>
      <c r="AQ11" s="610"/>
      <c r="AR11" s="610"/>
      <c r="AS11" s="610"/>
      <c r="AT11" s="610"/>
      <c r="AU11" s="610"/>
      <c r="AV11" s="610"/>
      <c r="AW11" s="610"/>
      <c r="AX11" s="610"/>
      <c r="AY11" s="610"/>
      <c r="AZ11" s="610"/>
      <c r="BA11" s="610"/>
      <c r="BB11" s="610"/>
      <c r="BC11" s="610"/>
      <c r="BD11" s="610"/>
      <c r="BE11" s="610"/>
      <c r="BF11" s="611"/>
      <c r="BG11" s="603">
        <v>741701</v>
      </c>
      <c r="BH11" s="604"/>
      <c r="BI11" s="604"/>
      <c r="BJ11" s="604"/>
      <c r="BK11" s="604"/>
      <c r="BL11" s="604"/>
      <c r="BM11" s="604"/>
      <c r="BN11" s="605"/>
      <c r="BO11" s="612">
        <v>3.4</v>
      </c>
      <c r="BP11" s="612"/>
      <c r="BQ11" s="612"/>
      <c r="BR11" s="612"/>
      <c r="BS11" s="601" t="s">
        <v>127</v>
      </c>
      <c r="BT11" s="601"/>
      <c r="BU11" s="601"/>
      <c r="BV11" s="601"/>
      <c r="BW11" s="601"/>
      <c r="BX11" s="601"/>
      <c r="BY11" s="601"/>
      <c r="BZ11" s="601"/>
      <c r="CA11" s="601"/>
      <c r="CB11" s="602"/>
      <c r="CD11" s="609" t="s">
        <v>246</v>
      </c>
      <c r="CE11" s="610"/>
      <c r="CF11" s="610"/>
      <c r="CG11" s="610"/>
      <c r="CH11" s="610"/>
      <c r="CI11" s="610"/>
      <c r="CJ11" s="610"/>
      <c r="CK11" s="610"/>
      <c r="CL11" s="610"/>
      <c r="CM11" s="610"/>
      <c r="CN11" s="610"/>
      <c r="CO11" s="610"/>
      <c r="CP11" s="610"/>
      <c r="CQ11" s="611"/>
      <c r="CR11" s="603">
        <v>495358</v>
      </c>
      <c r="CS11" s="604"/>
      <c r="CT11" s="604"/>
      <c r="CU11" s="604"/>
      <c r="CV11" s="604"/>
      <c r="CW11" s="604"/>
      <c r="CX11" s="604"/>
      <c r="CY11" s="605"/>
      <c r="CZ11" s="612">
        <v>1.2</v>
      </c>
      <c r="DA11" s="612"/>
      <c r="DB11" s="612"/>
      <c r="DC11" s="612"/>
      <c r="DD11" s="607">
        <v>468</v>
      </c>
      <c r="DE11" s="604"/>
      <c r="DF11" s="604"/>
      <c r="DG11" s="604"/>
      <c r="DH11" s="604"/>
      <c r="DI11" s="604"/>
      <c r="DJ11" s="604"/>
      <c r="DK11" s="604"/>
      <c r="DL11" s="604"/>
      <c r="DM11" s="604"/>
      <c r="DN11" s="604"/>
      <c r="DO11" s="604"/>
      <c r="DP11" s="605"/>
      <c r="DQ11" s="607">
        <v>393264</v>
      </c>
      <c r="DR11" s="604"/>
      <c r="DS11" s="604"/>
      <c r="DT11" s="604"/>
      <c r="DU11" s="604"/>
      <c r="DV11" s="604"/>
      <c r="DW11" s="604"/>
      <c r="DX11" s="604"/>
      <c r="DY11" s="604"/>
      <c r="DZ11" s="604"/>
      <c r="EA11" s="604"/>
      <c r="EB11" s="604"/>
      <c r="EC11" s="608"/>
    </row>
    <row r="12" spans="2:143" ht="11.25" customHeight="1" x14ac:dyDescent="0.15">
      <c r="B12" s="609" t="s">
        <v>247</v>
      </c>
      <c r="C12" s="610"/>
      <c r="D12" s="610"/>
      <c r="E12" s="610"/>
      <c r="F12" s="610"/>
      <c r="G12" s="610"/>
      <c r="H12" s="610"/>
      <c r="I12" s="610"/>
      <c r="J12" s="610"/>
      <c r="K12" s="610"/>
      <c r="L12" s="610"/>
      <c r="M12" s="610"/>
      <c r="N12" s="610"/>
      <c r="O12" s="610"/>
      <c r="P12" s="610"/>
      <c r="Q12" s="611"/>
      <c r="R12" s="603">
        <v>131537</v>
      </c>
      <c r="S12" s="604"/>
      <c r="T12" s="604"/>
      <c r="U12" s="604"/>
      <c r="V12" s="604"/>
      <c r="W12" s="604"/>
      <c r="X12" s="604"/>
      <c r="Y12" s="605"/>
      <c r="Z12" s="612">
        <v>0.3</v>
      </c>
      <c r="AA12" s="612"/>
      <c r="AB12" s="612"/>
      <c r="AC12" s="612"/>
      <c r="AD12" s="601">
        <v>131537</v>
      </c>
      <c r="AE12" s="601"/>
      <c r="AF12" s="601"/>
      <c r="AG12" s="601"/>
      <c r="AH12" s="601"/>
      <c r="AI12" s="601"/>
      <c r="AJ12" s="601"/>
      <c r="AK12" s="601"/>
      <c r="AL12" s="613">
        <v>0.5</v>
      </c>
      <c r="AM12" s="614"/>
      <c r="AN12" s="614"/>
      <c r="AO12" s="615"/>
      <c r="AP12" s="609" t="s">
        <v>248</v>
      </c>
      <c r="AQ12" s="610"/>
      <c r="AR12" s="610"/>
      <c r="AS12" s="610"/>
      <c r="AT12" s="610"/>
      <c r="AU12" s="610"/>
      <c r="AV12" s="610"/>
      <c r="AW12" s="610"/>
      <c r="AX12" s="610"/>
      <c r="AY12" s="610"/>
      <c r="AZ12" s="610"/>
      <c r="BA12" s="610"/>
      <c r="BB12" s="610"/>
      <c r="BC12" s="610"/>
      <c r="BD12" s="610"/>
      <c r="BE12" s="610"/>
      <c r="BF12" s="611"/>
      <c r="BG12" s="603">
        <v>11646411</v>
      </c>
      <c r="BH12" s="604"/>
      <c r="BI12" s="604"/>
      <c r="BJ12" s="604"/>
      <c r="BK12" s="604"/>
      <c r="BL12" s="604"/>
      <c r="BM12" s="604"/>
      <c r="BN12" s="605"/>
      <c r="BO12" s="612">
        <v>52.9</v>
      </c>
      <c r="BP12" s="612"/>
      <c r="BQ12" s="612"/>
      <c r="BR12" s="612"/>
      <c r="BS12" s="601" t="s">
        <v>127</v>
      </c>
      <c r="BT12" s="601"/>
      <c r="BU12" s="601"/>
      <c r="BV12" s="601"/>
      <c r="BW12" s="601"/>
      <c r="BX12" s="601"/>
      <c r="BY12" s="601"/>
      <c r="BZ12" s="601"/>
      <c r="CA12" s="601"/>
      <c r="CB12" s="602"/>
      <c r="CD12" s="609" t="s">
        <v>249</v>
      </c>
      <c r="CE12" s="610"/>
      <c r="CF12" s="610"/>
      <c r="CG12" s="610"/>
      <c r="CH12" s="610"/>
      <c r="CI12" s="610"/>
      <c r="CJ12" s="610"/>
      <c r="CK12" s="610"/>
      <c r="CL12" s="610"/>
      <c r="CM12" s="610"/>
      <c r="CN12" s="610"/>
      <c r="CO12" s="610"/>
      <c r="CP12" s="610"/>
      <c r="CQ12" s="611"/>
      <c r="CR12" s="603">
        <v>159216</v>
      </c>
      <c r="CS12" s="604"/>
      <c r="CT12" s="604"/>
      <c r="CU12" s="604"/>
      <c r="CV12" s="604"/>
      <c r="CW12" s="604"/>
      <c r="CX12" s="604"/>
      <c r="CY12" s="605"/>
      <c r="CZ12" s="612">
        <v>0.4</v>
      </c>
      <c r="DA12" s="612"/>
      <c r="DB12" s="612"/>
      <c r="DC12" s="612"/>
      <c r="DD12" s="607">
        <v>6710</v>
      </c>
      <c r="DE12" s="604"/>
      <c r="DF12" s="604"/>
      <c r="DG12" s="604"/>
      <c r="DH12" s="604"/>
      <c r="DI12" s="604"/>
      <c r="DJ12" s="604"/>
      <c r="DK12" s="604"/>
      <c r="DL12" s="604"/>
      <c r="DM12" s="604"/>
      <c r="DN12" s="604"/>
      <c r="DO12" s="604"/>
      <c r="DP12" s="605"/>
      <c r="DQ12" s="607">
        <v>134035</v>
      </c>
      <c r="DR12" s="604"/>
      <c r="DS12" s="604"/>
      <c r="DT12" s="604"/>
      <c r="DU12" s="604"/>
      <c r="DV12" s="604"/>
      <c r="DW12" s="604"/>
      <c r="DX12" s="604"/>
      <c r="DY12" s="604"/>
      <c r="DZ12" s="604"/>
      <c r="EA12" s="604"/>
      <c r="EB12" s="604"/>
      <c r="EC12" s="608"/>
    </row>
    <row r="13" spans="2:143" ht="11.25" customHeight="1" x14ac:dyDescent="0.15">
      <c r="B13" s="609" t="s">
        <v>250</v>
      </c>
      <c r="C13" s="610"/>
      <c r="D13" s="610"/>
      <c r="E13" s="610"/>
      <c r="F13" s="610"/>
      <c r="G13" s="610"/>
      <c r="H13" s="610"/>
      <c r="I13" s="610"/>
      <c r="J13" s="610"/>
      <c r="K13" s="610"/>
      <c r="L13" s="610"/>
      <c r="M13" s="610"/>
      <c r="N13" s="610"/>
      <c r="O13" s="610"/>
      <c r="P13" s="610"/>
      <c r="Q13" s="611"/>
      <c r="R13" s="603" t="s">
        <v>127</v>
      </c>
      <c r="S13" s="604"/>
      <c r="T13" s="604"/>
      <c r="U13" s="604"/>
      <c r="V13" s="604"/>
      <c r="W13" s="604"/>
      <c r="X13" s="604"/>
      <c r="Y13" s="605"/>
      <c r="Z13" s="612" t="s">
        <v>127</v>
      </c>
      <c r="AA13" s="612"/>
      <c r="AB13" s="612"/>
      <c r="AC13" s="612"/>
      <c r="AD13" s="601" t="s">
        <v>127</v>
      </c>
      <c r="AE13" s="601"/>
      <c r="AF13" s="601"/>
      <c r="AG13" s="601"/>
      <c r="AH13" s="601"/>
      <c r="AI13" s="601"/>
      <c r="AJ13" s="601"/>
      <c r="AK13" s="601"/>
      <c r="AL13" s="613" t="s">
        <v>127</v>
      </c>
      <c r="AM13" s="614"/>
      <c r="AN13" s="614"/>
      <c r="AO13" s="615"/>
      <c r="AP13" s="609" t="s">
        <v>251</v>
      </c>
      <c r="AQ13" s="610"/>
      <c r="AR13" s="610"/>
      <c r="AS13" s="610"/>
      <c r="AT13" s="610"/>
      <c r="AU13" s="610"/>
      <c r="AV13" s="610"/>
      <c r="AW13" s="610"/>
      <c r="AX13" s="610"/>
      <c r="AY13" s="610"/>
      <c r="AZ13" s="610"/>
      <c r="BA13" s="610"/>
      <c r="BB13" s="610"/>
      <c r="BC13" s="610"/>
      <c r="BD13" s="610"/>
      <c r="BE13" s="610"/>
      <c r="BF13" s="611"/>
      <c r="BG13" s="603">
        <v>11574143</v>
      </c>
      <c r="BH13" s="604"/>
      <c r="BI13" s="604"/>
      <c r="BJ13" s="604"/>
      <c r="BK13" s="604"/>
      <c r="BL13" s="604"/>
      <c r="BM13" s="604"/>
      <c r="BN13" s="605"/>
      <c r="BO13" s="612">
        <v>52.6</v>
      </c>
      <c r="BP13" s="612"/>
      <c r="BQ13" s="612"/>
      <c r="BR13" s="612"/>
      <c r="BS13" s="601" t="s">
        <v>127</v>
      </c>
      <c r="BT13" s="601"/>
      <c r="BU13" s="601"/>
      <c r="BV13" s="601"/>
      <c r="BW13" s="601"/>
      <c r="BX13" s="601"/>
      <c r="BY13" s="601"/>
      <c r="BZ13" s="601"/>
      <c r="CA13" s="601"/>
      <c r="CB13" s="602"/>
      <c r="CD13" s="609" t="s">
        <v>252</v>
      </c>
      <c r="CE13" s="610"/>
      <c r="CF13" s="610"/>
      <c r="CG13" s="610"/>
      <c r="CH13" s="610"/>
      <c r="CI13" s="610"/>
      <c r="CJ13" s="610"/>
      <c r="CK13" s="610"/>
      <c r="CL13" s="610"/>
      <c r="CM13" s="610"/>
      <c r="CN13" s="610"/>
      <c r="CO13" s="610"/>
      <c r="CP13" s="610"/>
      <c r="CQ13" s="611"/>
      <c r="CR13" s="603">
        <v>3234071</v>
      </c>
      <c r="CS13" s="604"/>
      <c r="CT13" s="604"/>
      <c r="CU13" s="604"/>
      <c r="CV13" s="604"/>
      <c r="CW13" s="604"/>
      <c r="CX13" s="604"/>
      <c r="CY13" s="605"/>
      <c r="CZ13" s="612">
        <v>7.6</v>
      </c>
      <c r="DA13" s="612"/>
      <c r="DB13" s="612"/>
      <c r="DC13" s="612"/>
      <c r="DD13" s="607">
        <v>1453330</v>
      </c>
      <c r="DE13" s="604"/>
      <c r="DF13" s="604"/>
      <c r="DG13" s="604"/>
      <c r="DH13" s="604"/>
      <c r="DI13" s="604"/>
      <c r="DJ13" s="604"/>
      <c r="DK13" s="604"/>
      <c r="DL13" s="604"/>
      <c r="DM13" s="604"/>
      <c r="DN13" s="604"/>
      <c r="DO13" s="604"/>
      <c r="DP13" s="605"/>
      <c r="DQ13" s="607">
        <v>2650947</v>
      </c>
      <c r="DR13" s="604"/>
      <c r="DS13" s="604"/>
      <c r="DT13" s="604"/>
      <c r="DU13" s="604"/>
      <c r="DV13" s="604"/>
      <c r="DW13" s="604"/>
      <c r="DX13" s="604"/>
      <c r="DY13" s="604"/>
      <c r="DZ13" s="604"/>
      <c r="EA13" s="604"/>
      <c r="EB13" s="604"/>
      <c r="EC13" s="608"/>
    </row>
    <row r="14" spans="2:143" ht="11.25" customHeight="1" x14ac:dyDescent="0.15">
      <c r="B14" s="609" t="s">
        <v>253</v>
      </c>
      <c r="C14" s="610"/>
      <c r="D14" s="610"/>
      <c r="E14" s="610"/>
      <c r="F14" s="610"/>
      <c r="G14" s="610"/>
      <c r="H14" s="610"/>
      <c r="I14" s="610"/>
      <c r="J14" s="610"/>
      <c r="K14" s="610"/>
      <c r="L14" s="610"/>
      <c r="M14" s="610"/>
      <c r="N14" s="610"/>
      <c r="O14" s="610"/>
      <c r="P14" s="610"/>
      <c r="Q14" s="611"/>
      <c r="R14" s="603" t="s">
        <v>127</v>
      </c>
      <c r="S14" s="604"/>
      <c r="T14" s="604"/>
      <c r="U14" s="604"/>
      <c r="V14" s="604"/>
      <c r="W14" s="604"/>
      <c r="X14" s="604"/>
      <c r="Y14" s="605"/>
      <c r="Z14" s="612" t="s">
        <v>127</v>
      </c>
      <c r="AA14" s="612"/>
      <c r="AB14" s="612"/>
      <c r="AC14" s="612"/>
      <c r="AD14" s="601" t="s">
        <v>127</v>
      </c>
      <c r="AE14" s="601"/>
      <c r="AF14" s="601"/>
      <c r="AG14" s="601"/>
      <c r="AH14" s="601"/>
      <c r="AI14" s="601"/>
      <c r="AJ14" s="601"/>
      <c r="AK14" s="601"/>
      <c r="AL14" s="613" t="s">
        <v>127</v>
      </c>
      <c r="AM14" s="614"/>
      <c r="AN14" s="614"/>
      <c r="AO14" s="615"/>
      <c r="AP14" s="609" t="s">
        <v>254</v>
      </c>
      <c r="AQ14" s="610"/>
      <c r="AR14" s="610"/>
      <c r="AS14" s="610"/>
      <c r="AT14" s="610"/>
      <c r="AU14" s="610"/>
      <c r="AV14" s="610"/>
      <c r="AW14" s="610"/>
      <c r="AX14" s="610"/>
      <c r="AY14" s="610"/>
      <c r="AZ14" s="610"/>
      <c r="BA14" s="610"/>
      <c r="BB14" s="610"/>
      <c r="BC14" s="610"/>
      <c r="BD14" s="610"/>
      <c r="BE14" s="610"/>
      <c r="BF14" s="611"/>
      <c r="BG14" s="603">
        <v>202182</v>
      </c>
      <c r="BH14" s="604"/>
      <c r="BI14" s="604"/>
      <c r="BJ14" s="604"/>
      <c r="BK14" s="604"/>
      <c r="BL14" s="604"/>
      <c r="BM14" s="604"/>
      <c r="BN14" s="605"/>
      <c r="BO14" s="612">
        <v>0.9</v>
      </c>
      <c r="BP14" s="612"/>
      <c r="BQ14" s="612"/>
      <c r="BR14" s="612"/>
      <c r="BS14" s="601" t="s">
        <v>127</v>
      </c>
      <c r="BT14" s="601"/>
      <c r="BU14" s="601"/>
      <c r="BV14" s="601"/>
      <c r="BW14" s="601"/>
      <c r="BX14" s="601"/>
      <c r="BY14" s="601"/>
      <c r="BZ14" s="601"/>
      <c r="CA14" s="601"/>
      <c r="CB14" s="602"/>
      <c r="CD14" s="609" t="s">
        <v>255</v>
      </c>
      <c r="CE14" s="610"/>
      <c r="CF14" s="610"/>
      <c r="CG14" s="610"/>
      <c r="CH14" s="610"/>
      <c r="CI14" s="610"/>
      <c r="CJ14" s="610"/>
      <c r="CK14" s="610"/>
      <c r="CL14" s="610"/>
      <c r="CM14" s="610"/>
      <c r="CN14" s="610"/>
      <c r="CO14" s="610"/>
      <c r="CP14" s="610"/>
      <c r="CQ14" s="611"/>
      <c r="CR14" s="603">
        <v>2111427</v>
      </c>
      <c r="CS14" s="604"/>
      <c r="CT14" s="604"/>
      <c r="CU14" s="604"/>
      <c r="CV14" s="604"/>
      <c r="CW14" s="604"/>
      <c r="CX14" s="604"/>
      <c r="CY14" s="605"/>
      <c r="CZ14" s="612">
        <v>5</v>
      </c>
      <c r="DA14" s="612"/>
      <c r="DB14" s="612"/>
      <c r="DC14" s="612"/>
      <c r="DD14" s="607">
        <v>182130</v>
      </c>
      <c r="DE14" s="604"/>
      <c r="DF14" s="604"/>
      <c r="DG14" s="604"/>
      <c r="DH14" s="604"/>
      <c r="DI14" s="604"/>
      <c r="DJ14" s="604"/>
      <c r="DK14" s="604"/>
      <c r="DL14" s="604"/>
      <c r="DM14" s="604"/>
      <c r="DN14" s="604"/>
      <c r="DO14" s="604"/>
      <c r="DP14" s="605"/>
      <c r="DQ14" s="607">
        <v>1984307</v>
      </c>
      <c r="DR14" s="604"/>
      <c r="DS14" s="604"/>
      <c r="DT14" s="604"/>
      <c r="DU14" s="604"/>
      <c r="DV14" s="604"/>
      <c r="DW14" s="604"/>
      <c r="DX14" s="604"/>
      <c r="DY14" s="604"/>
      <c r="DZ14" s="604"/>
      <c r="EA14" s="604"/>
      <c r="EB14" s="604"/>
      <c r="EC14" s="608"/>
    </row>
    <row r="15" spans="2:143" ht="11.25" customHeight="1" x14ac:dyDescent="0.15">
      <c r="B15" s="609" t="s">
        <v>256</v>
      </c>
      <c r="C15" s="610"/>
      <c r="D15" s="610"/>
      <c r="E15" s="610"/>
      <c r="F15" s="610"/>
      <c r="G15" s="610"/>
      <c r="H15" s="610"/>
      <c r="I15" s="610"/>
      <c r="J15" s="610"/>
      <c r="K15" s="610"/>
      <c r="L15" s="610"/>
      <c r="M15" s="610"/>
      <c r="N15" s="610"/>
      <c r="O15" s="610"/>
      <c r="P15" s="610"/>
      <c r="Q15" s="611"/>
      <c r="R15" s="603" t="s">
        <v>127</v>
      </c>
      <c r="S15" s="604"/>
      <c r="T15" s="604"/>
      <c r="U15" s="604"/>
      <c r="V15" s="604"/>
      <c r="W15" s="604"/>
      <c r="X15" s="604"/>
      <c r="Y15" s="605"/>
      <c r="Z15" s="612" t="s">
        <v>127</v>
      </c>
      <c r="AA15" s="612"/>
      <c r="AB15" s="612"/>
      <c r="AC15" s="612"/>
      <c r="AD15" s="601" t="s">
        <v>127</v>
      </c>
      <c r="AE15" s="601"/>
      <c r="AF15" s="601"/>
      <c r="AG15" s="601"/>
      <c r="AH15" s="601"/>
      <c r="AI15" s="601"/>
      <c r="AJ15" s="601"/>
      <c r="AK15" s="601"/>
      <c r="AL15" s="613" t="s">
        <v>127</v>
      </c>
      <c r="AM15" s="614"/>
      <c r="AN15" s="614"/>
      <c r="AO15" s="615"/>
      <c r="AP15" s="609" t="s">
        <v>257</v>
      </c>
      <c r="AQ15" s="610"/>
      <c r="AR15" s="610"/>
      <c r="AS15" s="610"/>
      <c r="AT15" s="610"/>
      <c r="AU15" s="610"/>
      <c r="AV15" s="610"/>
      <c r="AW15" s="610"/>
      <c r="AX15" s="610"/>
      <c r="AY15" s="610"/>
      <c r="AZ15" s="610"/>
      <c r="BA15" s="610"/>
      <c r="BB15" s="610"/>
      <c r="BC15" s="610"/>
      <c r="BD15" s="610"/>
      <c r="BE15" s="610"/>
      <c r="BF15" s="611"/>
      <c r="BG15" s="603">
        <v>660691</v>
      </c>
      <c r="BH15" s="604"/>
      <c r="BI15" s="604"/>
      <c r="BJ15" s="604"/>
      <c r="BK15" s="604"/>
      <c r="BL15" s="604"/>
      <c r="BM15" s="604"/>
      <c r="BN15" s="605"/>
      <c r="BO15" s="612">
        <v>3</v>
      </c>
      <c r="BP15" s="612"/>
      <c r="BQ15" s="612"/>
      <c r="BR15" s="612"/>
      <c r="BS15" s="601" t="s">
        <v>127</v>
      </c>
      <c r="BT15" s="601"/>
      <c r="BU15" s="601"/>
      <c r="BV15" s="601"/>
      <c r="BW15" s="601"/>
      <c r="BX15" s="601"/>
      <c r="BY15" s="601"/>
      <c r="BZ15" s="601"/>
      <c r="CA15" s="601"/>
      <c r="CB15" s="602"/>
      <c r="CD15" s="609" t="s">
        <v>258</v>
      </c>
      <c r="CE15" s="610"/>
      <c r="CF15" s="610"/>
      <c r="CG15" s="610"/>
      <c r="CH15" s="610"/>
      <c r="CI15" s="610"/>
      <c r="CJ15" s="610"/>
      <c r="CK15" s="610"/>
      <c r="CL15" s="610"/>
      <c r="CM15" s="610"/>
      <c r="CN15" s="610"/>
      <c r="CO15" s="610"/>
      <c r="CP15" s="610"/>
      <c r="CQ15" s="611"/>
      <c r="CR15" s="603">
        <v>6904345</v>
      </c>
      <c r="CS15" s="604"/>
      <c r="CT15" s="604"/>
      <c r="CU15" s="604"/>
      <c r="CV15" s="604"/>
      <c r="CW15" s="604"/>
      <c r="CX15" s="604"/>
      <c r="CY15" s="605"/>
      <c r="CZ15" s="612">
        <v>16.3</v>
      </c>
      <c r="DA15" s="612"/>
      <c r="DB15" s="612"/>
      <c r="DC15" s="612"/>
      <c r="DD15" s="607">
        <v>2171900</v>
      </c>
      <c r="DE15" s="604"/>
      <c r="DF15" s="604"/>
      <c r="DG15" s="604"/>
      <c r="DH15" s="604"/>
      <c r="DI15" s="604"/>
      <c r="DJ15" s="604"/>
      <c r="DK15" s="604"/>
      <c r="DL15" s="604"/>
      <c r="DM15" s="604"/>
      <c r="DN15" s="604"/>
      <c r="DO15" s="604"/>
      <c r="DP15" s="605"/>
      <c r="DQ15" s="607">
        <v>4381559</v>
      </c>
      <c r="DR15" s="604"/>
      <c r="DS15" s="604"/>
      <c r="DT15" s="604"/>
      <c r="DU15" s="604"/>
      <c r="DV15" s="604"/>
      <c r="DW15" s="604"/>
      <c r="DX15" s="604"/>
      <c r="DY15" s="604"/>
      <c r="DZ15" s="604"/>
      <c r="EA15" s="604"/>
      <c r="EB15" s="604"/>
      <c r="EC15" s="608"/>
    </row>
    <row r="16" spans="2:143" ht="11.25" customHeight="1" x14ac:dyDescent="0.15">
      <c r="B16" s="609" t="s">
        <v>259</v>
      </c>
      <c r="C16" s="610"/>
      <c r="D16" s="610"/>
      <c r="E16" s="610"/>
      <c r="F16" s="610"/>
      <c r="G16" s="610"/>
      <c r="H16" s="610"/>
      <c r="I16" s="610"/>
      <c r="J16" s="610"/>
      <c r="K16" s="610"/>
      <c r="L16" s="610"/>
      <c r="M16" s="610"/>
      <c r="N16" s="610"/>
      <c r="O16" s="610"/>
      <c r="P16" s="610"/>
      <c r="Q16" s="611"/>
      <c r="R16" s="603">
        <v>48186</v>
      </c>
      <c r="S16" s="604"/>
      <c r="T16" s="604"/>
      <c r="U16" s="604"/>
      <c r="V16" s="604"/>
      <c r="W16" s="604"/>
      <c r="X16" s="604"/>
      <c r="Y16" s="605"/>
      <c r="Z16" s="612">
        <v>0.1</v>
      </c>
      <c r="AA16" s="612"/>
      <c r="AB16" s="612"/>
      <c r="AC16" s="612"/>
      <c r="AD16" s="601">
        <v>48186</v>
      </c>
      <c r="AE16" s="601"/>
      <c r="AF16" s="601"/>
      <c r="AG16" s="601"/>
      <c r="AH16" s="601"/>
      <c r="AI16" s="601"/>
      <c r="AJ16" s="601"/>
      <c r="AK16" s="601"/>
      <c r="AL16" s="613">
        <v>0.2</v>
      </c>
      <c r="AM16" s="614"/>
      <c r="AN16" s="614"/>
      <c r="AO16" s="615"/>
      <c r="AP16" s="609" t="s">
        <v>260</v>
      </c>
      <c r="AQ16" s="610"/>
      <c r="AR16" s="610"/>
      <c r="AS16" s="610"/>
      <c r="AT16" s="610"/>
      <c r="AU16" s="610"/>
      <c r="AV16" s="610"/>
      <c r="AW16" s="610"/>
      <c r="AX16" s="610"/>
      <c r="AY16" s="610"/>
      <c r="AZ16" s="610"/>
      <c r="BA16" s="610"/>
      <c r="BB16" s="610"/>
      <c r="BC16" s="610"/>
      <c r="BD16" s="610"/>
      <c r="BE16" s="610"/>
      <c r="BF16" s="611"/>
      <c r="BG16" s="603" t="s">
        <v>127</v>
      </c>
      <c r="BH16" s="604"/>
      <c r="BI16" s="604"/>
      <c r="BJ16" s="604"/>
      <c r="BK16" s="604"/>
      <c r="BL16" s="604"/>
      <c r="BM16" s="604"/>
      <c r="BN16" s="605"/>
      <c r="BO16" s="612" t="s">
        <v>127</v>
      </c>
      <c r="BP16" s="612"/>
      <c r="BQ16" s="612"/>
      <c r="BR16" s="612"/>
      <c r="BS16" s="601" t="s">
        <v>127</v>
      </c>
      <c r="BT16" s="601"/>
      <c r="BU16" s="601"/>
      <c r="BV16" s="601"/>
      <c r="BW16" s="601"/>
      <c r="BX16" s="601"/>
      <c r="BY16" s="601"/>
      <c r="BZ16" s="601"/>
      <c r="CA16" s="601"/>
      <c r="CB16" s="602"/>
      <c r="CD16" s="609" t="s">
        <v>261</v>
      </c>
      <c r="CE16" s="610"/>
      <c r="CF16" s="610"/>
      <c r="CG16" s="610"/>
      <c r="CH16" s="610"/>
      <c r="CI16" s="610"/>
      <c r="CJ16" s="610"/>
      <c r="CK16" s="610"/>
      <c r="CL16" s="610"/>
      <c r="CM16" s="610"/>
      <c r="CN16" s="610"/>
      <c r="CO16" s="610"/>
      <c r="CP16" s="610"/>
      <c r="CQ16" s="611"/>
      <c r="CR16" s="603">
        <v>17057</v>
      </c>
      <c r="CS16" s="604"/>
      <c r="CT16" s="604"/>
      <c r="CU16" s="604"/>
      <c r="CV16" s="604"/>
      <c r="CW16" s="604"/>
      <c r="CX16" s="604"/>
      <c r="CY16" s="605"/>
      <c r="CZ16" s="612">
        <v>0</v>
      </c>
      <c r="DA16" s="612"/>
      <c r="DB16" s="612"/>
      <c r="DC16" s="612"/>
      <c r="DD16" s="607" t="s">
        <v>127</v>
      </c>
      <c r="DE16" s="604"/>
      <c r="DF16" s="604"/>
      <c r="DG16" s="604"/>
      <c r="DH16" s="604"/>
      <c r="DI16" s="604"/>
      <c r="DJ16" s="604"/>
      <c r="DK16" s="604"/>
      <c r="DL16" s="604"/>
      <c r="DM16" s="604"/>
      <c r="DN16" s="604"/>
      <c r="DO16" s="604"/>
      <c r="DP16" s="605"/>
      <c r="DQ16" s="607">
        <v>3100</v>
      </c>
      <c r="DR16" s="604"/>
      <c r="DS16" s="604"/>
      <c r="DT16" s="604"/>
      <c r="DU16" s="604"/>
      <c r="DV16" s="604"/>
      <c r="DW16" s="604"/>
      <c r="DX16" s="604"/>
      <c r="DY16" s="604"/>
      <c r="DZ16" s="604"/>
      <c r="EA16" s="604"/>
      <c r="EB16" s="604"/>
      <c r="EC16" s="608"/>
    </row>
    <row r="17" spans="2:133" ht="11.25" customHeight="1" x14ac:dyDescent="0.15">
      <c r="B17" s="609" t="s">
        <v>262</v>
      </c>
      <c r="C17" s="610"/>
      <c r="D17" s="610"/>
      <c r="E17" s="610"/>
      <c r="F17" s="610"/>
      <c r="G17" s="610"/>
      <c r="H17" s="610"/>
      <c r="I17" s="610"/>
      <c r="J17" s="610"/>
      <c r="K17" s="610"/>
      <c r="L17" s="610"/>
      <c r="M17" s="610"/>
      <c r="N17" s="610"/>
      <c r="O17" s="610"/>
      <c r="P17" s="610"/>
      <c r="Q17" s="611"/>
      <c r="R17" s="603">
        <v>204958</v>
      </c>
      <c r="S17" s="604"/>
      <c r="T17" s="604"/>
      <c r="U17" s="604"/>
      <c r="V17" s="604"/>
      <c r="W17" s="604"/>
      <c r="X17" s="604"/>
      <c r="Y17" s="605"/>
      <c r="Z17" s="612">
        <v>0.4</v>
      </c>
      <c r="AA17" s="612"/>
      <c r="AB17" s="612"/>
      <c r="AC17" s="612"/>
      <c r="AD17" s="601">
        <v>204958</v>
      </c>
      <c r="AE17" s="601"/>
      <c r="AF17" s="601"/>
      <c r="AG17" s="601"/>
      <c r="AH17" s="601"/>
      <c r="AI17" s="601"/>
      <c r="AJ17" s="601"/>
      <c r="AK17" s="601"/>
      <c r="AL17" s="613">
        <v>0.8</v>
      </c>
      <c r="AM17" s="614"/>
      <c r="AN17" s="614"/>
      <c r="AO17" s="615"/>
      <c r="AP17" s="609" t="s">
        <v>263</v>
      </c>
      <c r="AQ17" s="610"/>
      <c r="AR17" s="610"/>
      <c r="AS17" s="610"/>
      <c r="AT17" s="610"/>
      <c r="AU17" s="610"/>
      <c r="AV17" s="610"/>
      <c r="AW17" s="610"/>
      <c r="AX17" s="610"/>
      <c r="AY17" s="610"/>
      <c r="AZ17" s="610"/>
      <c r="BA17" s="610"/>
      <c r="BB17" s="610"/>
      <c r="BC17" s="610"/>
      <c r="BD17" s="610"/>
      <c r="BE17" s="610"/>
      <c r="BF17" s="611"/>
      <c r="BG17" s="603" t="s">
        <v>127</v>
      </c>
      <c r="BH17" s="604"/>
      <c r="BI17" s="604"/>
      <c r="BJ17" s="604"/>
      <c r="BK17" s="604"/>
      <c r="BL17" s="604"/>
      <c r="BM17" s="604"/>
      <c r="BN17" s="605"/>
      <c r="BO17" s="612" t="s">
        <v>127</v>
      </c>
      <c r="BP17" s="612"/>
      <c r="BQ17" s="612"/>
      <c r="BR17" s="612"/>
      <c r="BS17" s="601" t="s">
        <v>127</v>
      </c>
      <c r="BT17" s="601"/>
      <c r="BU17" s="601"/>
      <c r="BV17" s="601"/>
      <c r="BW17" s="601"/>
      <c r="BX17" s="601"/>
      <c r="BY17" s="601"/>
      <c r="BZ17" s="601"/>
      <c r="CA17" s="601"/>
      <c r="CB17" s="602"/>
      <c r="CD17" s="609" t="s">
        <v>264</v>
      </c>
      <c r="CE17" s="610"/>
      <c r="CF17" s="610"/>
      <c r="CG17" s="610"/>
      <c r="CH17" s="610"/>
      <c r="CI17" s="610"/>
      <c r="CJ17" s="610"/>
      <c r="CK17" s="610"/>
      <c r="CL17" s="610"/>
      <c r="CM17" s="610"/>
      <c r="CN17" s="610"/>
      <c r="CO17" s="610"/>
      <c r="CP17" s="610"/>
      <c r="CQ17" s="611"/>
      <c r="CR17" s="603">
        <v>1690486</v>
      </c>
      <c r="CS17" s="604"/>
      <c r="CT17" s="604"/>
      <c r="CU17" s="604"/>
      <c r="CV17" s="604"/>
      <c r="CW17" s="604"/>
      <c r="CX17" s="604"/>
      <c r="CY17" s="605"/>
      <c r="CZ17" s="612">
        <v>4</v>
      </c>
      <c r="DA17" s="612"/>
      <c r="DB17" s="612"/>
      <c r="DC17" s="612"/>
      <c r="DD17" s="607" t="s">
        <v>127</v>
      </c>
      <c r="DE17" s="604"/>
      <c r="DF17" s="604"/>
      <c r="DG17" s="604"/>
      <c r="DH17" s="604"/>
      <c r="DI17" s="604"/>
      <c r="DJ17" s="604"/>
      <c r="DK17" s="604"/>
      <c r="DL17" s="604"/>
      <c r="DM17" s="604"/>
      <c r="DN17" s="604"/>
      <c r="DO17" s="604"/>
      <c r="DP17" s="605"/>
      <c r="DQ17" s="607">
        <v>1690486</v>
      </c>
      <c r="DR17" s="604"/>
      <c r="DS17" s="604"/>
      <c r="DT17" s="604"/>
      <c r="DU17" s="604"/>
      <c r="DV17" s="604"/>
      <c r="DW17" s="604"/>
      <c r="DX17" s="604"/>
      <c r="DY17" s="604"/>
      <c r="DZ17" s="604"/>
      <c r="EA17" s="604"/>
      <c r="EB17" s="604"/>
      <c r="EC17" s="608"/>
    </row>
    <row r="18" spans="2:133" ht="11.25" customHeight="1" x14ac:dyDescent="0.15">
      <c r="B18" s="609" t="s">
        <v>265</v>
      </c>
      <c r="C18" s="610"/>
      <c r="D18" s="610"/>
      <c r="E18" s="610"/>
      <c r="F18" s="610"/>
      <c r="G18" s="610"/>
      <c r="H18" s="610"/>
      <c r="I18" s="610"/>
      <c r="J18" s="610"/>
      <c r="K18" s="610"/>
      <c r="L18" s="610"/>
      <c r="M18" s="610"/>
      <c r="N18" s="610"/>
      <c r="O18" s="610"/>
      <c r="P18" s="610"/>
      <c r="Q18" s="611"/>
      <c r="R18" s="603">
        <v>324095</v>
      </c>
      <c r="S18" s="604"/>
      <c r="T18" s="604"/>
      <c r="U18" s="604"/>
      <c r="V18" s="604"/>
      <c r="W18" s="604"/>
      <c r="X18" s="604"/>
      <c r="Y18" s="605"/>
      <c r="Z18" s="612">
        <v>0.7</v>
      </c>
      <c r="AA18" s="612"/>
      <c r="AB18" s="612"/>
      <c r="AC18" s="612"/>
      <c r="AD18" s="601">
        <v>316213</v>
      </c>
      <c r="AE18" s="601"/>
      <c r="AF18" s="601"/>
      <c r="AG18" s="601"/>
      <c r="AH18" s="601"/>
      <c r="AI18" s="601"/>
      <c r="AJ18" s="601"/>
      <c r="AK18" s="601"/>
      <c r="AL18" s="613">
        <v>1.2999999523162842</v>
      </c>
      <c r="AM18" s="614"/>
      <c r="AN18" s="614"/>
      <c r="AO18" s="615"/>
      <c r="AP18" s="609" t="s">
        <v>266</v>
      </c>
      <c r="AQ18" s="610"/>
      <c r="AR18" s="610"/>
      <c r="AS18" s="610"/>
      <c r="AT18" s="610"/>
      <c r="AU18" s="610"/>
      <c r="AV18" s="610"/>
      <c r="AW18" s="610"/>
      <c r="AX18" s="610"/>
      <c r="AY18" s="610"/>
      <c r="AZ18" s="610"/>
      <c r="BA18" s="610"/>
      <c r="BB18" s="610"/>
      <c r="BC18" s="610"/>
      <c r="BD18" s="610"/>
      <c r="BE18" s="610"/>
      <c r="BF18" s="611"/>
      <c r="BG18" s="603" t="s">
        <v>127</v>
      </c>
      <c r="BH18" s="604"/>
      <c r="BI18" s="604"/>
      <c r="BJ18" s="604"/>
      <c r="BK18" s="604"/>
      <c r="BL18" s="604"/>
      <c r="BM18" s="604"/>
      <c r="BN18" s="605"/>
      <c r="BO18" s="612" t="s">
        <v>127</v>
      </c>
      <c r="BP18" s="612"/>
      <c r="BQ18" s="612"/>
      <c r="BR18" s="612"/>
      <c r="BS18" s="601" t="s">
        <v>127</v>
      </c>
      <c r="BT18" s="601"/>
      <c r="BU18" s="601"/>
      <c r="BV18" s="601"/>
      <c r="BW18" s="601"/>
      <c r="BX18" s="601"/>
      <c r="BY18" s="601"/>
      <c r="BZ18" s="601"/>
      <c r="CA18" s="601"/>
      <c r="CB18" s="602"/>
      <c r="CD18" s="609" t="s">
        <v>267</v>
      </c>
      <c r="CE18" s="610"/>
      <c r="CF18" s="610"/>
      <c r="CG18" s="610"/>
      <c r="CH18" s="610"/>
      <c r="CI18" s="610"/>
      <c r="CJ18" s="610"/>
      <c r="CK18" s="610"/>
      <c r="CL18" s="610"/>
      <c r="CM18" s="610"/>
      <c r="CN18" s="610"/>
      <c r="CO18" s="610"/>
      <c r="CP18" s="610"/>
      <c r="CQ18" s="611"/>
      <c r="CR18" s="603" t="s">
        <v>127</v>
      </c>
      <c r="CS18" s="604"/>
      <c r="CT18" s="604"/>
      <c r="CU18" s="604"/>
      <c r="CV18" s="604"/>
      <c r="CW18" s="604"/>
      <c r="CX18" s="604"/>
      <c r="CY18" s="605"/>
      <c r="CZ18" s="612" t="s">
        <v>127</v>
      </c>
      <c r="DA18" s="612"/>
      <c r="DB18" s="612"/>
      <c r="DC18" s="612"/>
      <c r="DD18" s="607" t="s">
        <v>127</v>
      </c>
      <c r="DE18" s="604"/>
      <c r="DF18" s="604"/>
      <c r="DG18" s="604"/>
      <c r="DH18" s="604"/>
      <c r="DI18" s="604"/>
      <c r="DJ18" s="604"/>
      <c r="DK18" s="604"/>
      <c r="DL18" s="604"/>
      <c r="DM18" s="604"/>
      <c r="DN18" s="604"/>
      <c r="DO18" s="604"/>
      <c r="DP18" s="605"/>
      <c r="DQ18" s="607" t="s">
        <v>127</v>
      </c>
      <c r="DR18" s="604"/>
      <c r="DS18" s="604"/>
      <c r="DT18" s="604"/>
      <c r="DU18" s="604"/>
      <c r="DV18" s="604"/>
      <c r="DW18" s="604"/>
      <c r="DX18" s="604"/>
      <c r="DY18" s="604"/>
      <c r="DZ18" s="604"/>
      <c r="EA18" s="604"/>
      <c r="EB18" s="604"/>
      <c r="EC18" s="608"/>
    </row>
    <row r="19" spans="2:133" ht="11.25" customHeight="1" x14ac:dyDescent="0.15">
      <c r="B19" s="609" t="s">
        <v>268</v>
      </c>
      <c r="C19" s="610"/>
      <c r="D19" s="610"/>
      <c r="E19" s="610"/>
      <c r="F19" s="610"/>
      <c r="G19" s="610"/>
      <c r="H19" s="610"/>
      <c r="I19" s="610"/>
      <c r="J19" s="610"/>
      <c r="K19" s="610"/>
      <c r="L19" s="610"/>
      <c r="M19" s="610"/>
      <c r="N19" s="610"/>
      <c r="O19" s="610"/>
      <c r="P19" s="610"/>
      <c r="Q19" s="611"/>
      <c r="R19" s="603">
        <v>222517</v>
      </c>
      <c r="S19" s="604"/>
      <c r="T19" s="604"/>
      <c r="U19" s="604"/>
      <c r="V19" s="604"/>
      <c r="W19" s="604"/>
      <c r="X19" s="604"/>
      <c r="Y19" s="605"/>
      <c r="Z19" s="612">
        <v>0.5</v>
      </c>
      <c r="AA19" s="612"/>
      <c r="AB19" s="612"/>
      <c r="AC19" s="612"/>
      <c r="AD19" s="601">
        <v>222517</v>
      </c>
      <c r="AE19" s="601"/>
      <c r="AF19" s="601"/>
      <c r="AG19" s="601"/>
      <c r="AH19" s="601"/>
      <c r="AI19" s="601"/>
      <c r="AJ19" s="601"/>
      <c r="AK19" s="601"/>
      <c r="AL19" s="613">
        <v>0.9</v>
      </c>
      <c r="AM19" s="614"/>
      <c r="AN19" s="614"/>
      <c r="AO19" s="615"/>
      <c r="AP19" s="609" t="s">
        <v>269</v>
      </c>
      <c r="AQ19" s="610"/>
      <c r="AR19" s="610"/>
      <c r="AS19" s="610"/>
      <c r="AT19" s="610"/>
      <c r="AU19" s="610"/>
      <c r="AV19" s="610"/>
      <c r="AW19" s="610"/>
      <c r="AX19" s="610"/>
      <c r="AY19" s="610"/>
      <c r="AZ19" s="610"/>
      <c r="BA19" s="610"/>
      <c r="BB19" s="610"/>
      <c r="BC19" s="610"/>
      <c r="BD19" s="610"/>
      <c r="BE19" s="610"/>
      <c r="BF19" s="611"/>
      <c r="BG19" s="603">
        <v>1554982</v>
      </c>
      <c r="BH19" s="604"/>
      <c r="BI19" s="604"/>
      <c r="BJ19" s="604"/>
      <c r="BK19" s="604"/>
      <c r="BL19" s="604"/>
      <c r="BM19" s="604"/>
      <c r="BN19" s="605"/>
      <c r="BO19" s="612">
        <v>7.1</v>
      </c>
      <c r="BP19" s="612"/>
      <c r="BQ19" s="612"/>
      <c r="BR19" s="612"/>
      <c r="BS19" s="601" t="s">
        <v>127</v>
      </c>
      <c r="BT19" s="601"/>
      <c r="BU19" s="601"/>
      <c r="BV19" s="601"/>
      <c r="BW19" s="601"/>
      <c r="BX19" s="601"/>
      <c r="BY19" s="601"/>
      <c r="BZ19" s="601"/>
      <c r="CA19" s="601"/>
      <c r="CB19" s="602"/>
      <c r="CD19" s="609" t="s">
        <v>270</v>
      </c>
      <c r="CE19" s="610"/>
      <c r="CF19" s="610"/>
      <c r="CG19" s="610"/>
      <c r="CH19" s="610"/>
      <c r="CI19" s="610"/>
      <c r="CJ19" s="610"/>
      <c r="CK19" s="610"/>
      <c r="CL19" s="610"/>
      <c r="CM19" s="610"/>
      <c r="CN19" s="610"/>
      <c r="CO19" s="610"/>
      <c r="CP19" s="610"/>
      <c r="CQ19" s="611"/>
      <c r="CR19" s="603" t="s">
        <v>127</v>
      </c>
      <c r="CS19" s="604"/>
      <c r="CT19" s="604"/>
      <c r="CU19" s="604"/>
      <c r="CV19" s="604"/>
      <c r="CW19" s="604"/>
      <c r="CX19" s="604"/>
      <c r="CY19" s="605"/>
      <c r="CZ19" s="612" t="s">
        <v>127</v>
      </c>
      <c r="DA19" s="612"/>
      <c r="DB19" s="612"/>
      <c r="DC19" s="612"/>
      <c r="DD19" s="607" t="s">
        <v>127</v>
      </c>
      <c r="DE19" s="604"/>
      <c r="DF19" s="604"/>
      <c r="DG19" s="604"/>
      <c r="DH19" s="604"/>
      <c r="DI19" s="604"/>
      <c r="DJ19" s="604"/>
      <c r="DK19" s="604"/>
      <c r="DL19" s="604"/>
      <c r="DM19" s="604"/>
      <c r="DN19" s="604"/>
      <c r="DO19" s="604"/>
      <c r="DP19" s="605"/>
      <c r="DQ19" s="607" t="s">
        <v>127</v>
      </c>
      <c r="DR19" s="604"/>
      <c r="DS19" s="604"/>
      <c r="DT19" s="604"/>
      <c r="DU19" s="604"/>
      <c r="DV19" s="604"/>
      <c r="DW19" s="604"/>
      <c r="DX19" s="604"/>
      <c r="DY19" s="604"/>
      <c r="DZ19" s="604"/>
      <c r="EA19" s="604"/>
      <c r="EB19" s="604"/>
      <c r="EC19" s="608"/>
    </row>
    <row r="20" spans="2:133" ht="11.25" customHeight="1" x14ac:dyDescent="0.15">
      <c r="B20" s="609" t="s">
        <v>271</v>
      </c>
      <c r="C20" s="610"/>
      <c r="D20" s="610"/>
      <c r="E20" s="610"/>
      <c r="F20" s="610"/>
      <c r="G20" s="610"/>
      <c r="H20" s="610"/>
      <c r="I20" s="610"/>
      <c r="J20" s="610"/>
      <c r="K20" s="610"/>
      <c r="L20" s="610"/>
      <c r="M20" s="610"/>
      <c r="N20" s="610"/>
      <c r="O20" s="610"/>
      <c r="P20" s="610"/>
      <c r="Q20" s="611"/>
      <c r="R20" s="603">
        <v>14988</v>
      </c>
      <c r="S20" s="604"/>
      <c r="T20" s="604"/>
      <c r="U20" s="604"/>
      <c r="V20" s="604"/>
      <c r="W20" s="604"/>
      <c r="X20" s="604"/>
      <c r="Y20" s="605"/>
      <c r="Z20" s="612">
        <v>0</v>
      </c>
      <c r="AA20" s="612"/>
      <c r="AB20" s="612"/>
      <c r="AC20" s="612"/>
      <c r="AD20" s="601">
        <v>14988</v>
      </c>
      <c r="AE20" s="601"/>
      <c r="AF20" s="601"/>
      <c r="AG20" s="601"/>
      <c r="AH20" s="601"/>
      <c r="AI20" s="601"/>
      <c r="AJ20" s="601"/>
      <c r="AK20" s="601"/>
      <c r="AL20" s="613">
        <v>0.1</v>
      </c>
      <c r="AM20" s="614"/>
      <c r="AN20" s="614"/>
      <c r="AO20" s="615"/>
      <c r="AP20" s="609" t="s">
        <v>272</v>
      </c>
      <c r="AQ20" s="610"/>
      <c r="AR20" s="610"/>
      <c r="AS20" s="610"/>
      <c r="AT20" s="610"/>
      <c r="AU20" s="610"/>
      <c r="AV20" s="610"/>
      <c r="AW20" s="610"/>
      <c r="AX20" s="610"/>
      <c r="AY20" s="610"/>
      <c r="AZ20" s="610"/>
      <c r="BA20" s="610"/>
      <c r="BB20" s="610"/>
      <c r="BC20" s="610"/>
      <c r="BD20" s="610"/>
      <c r="BE20" s="610"/>
      <c r="BF20" s="611"/>
      <c r="BG20" s="603">
        <v>1554982</v>
      </c>
      <c r="BH20" s="604"/>
      <c r="BI20" s="604"/>
      <c r="BJ20" s="604"/>
      <c r="BK20" s="604"/>
      <c r="BL20" s="604"/>
      <c r="BM20" s="604"/>
      <c r="BN20" s="605"/>
      <c r="BO20" s="612">
        <v>7.1</v>
      </c>
      <c r="BP20" s="612"/>
      <c r="BQ20" s="612"/>
      <c r="BR20" s="612"/>
      <c r="BS20" s="601" t="s">
        <v>127</v>
      </c>
      <c r="BT20" s="601"/>
      <c r="BU20" s="601"/>
      <c r="BV20" s="601"/>
      <c r="BW20" s="601"/>
      <c r="BX20" s="601"/>
      <c r="BY20" s="601"/>
      <c r="BZ20" s="601"/>
      <c r="CA20" s="601"/>
      <c r="CB20" s="602"/>
      <c r="CD20" s="609" t="s">
        <v>273</v>
      </c>
      <c r="CE20" s="610"/>
      <c r="CF20" s="610"/>
      <c r="CG20" s="610"/>
      <c r="CH20" s="610"/>
      <c r="CI20" s="610"/>
      <c r="CJ20" s="610"/>
      <c r="CK20" s="610"/>
      <c r="CL20" s="610"/>
      <c r="CM20" s="610"/>
      <c r="CN20" s="610"/>
      <c r="CO20" s="610"/>
      <c r="CP20" s="610"/>
      <c r="CQ20" s="611"/>
      <c r="CR20" s="603">
        <v>42455344</v>
      </c>
      <c r="CS20" s="604"/>
      <c r="CT20" s="604"/>
      <c r="CU20" s="604"/>
      <c r="CV20" s="604"/>
      <c r="CW20" s="604"/>
      <c r="CX20" s="604"/>
      <c r="CY20" s="605"/>
      <c r="CZ20" s="612">
        <v>100</v>
      </c>
      <c r="DA20" s="612"/>
      <c r="DB20" s="612"/>
      <c r="DC20" s="612"/>
      <c r="DD20" s="607">
        <v>5390593</v>
      </c>
      <c r="DE20" s="604"/>
      <c r="DF20" s="604"/>
      <c r="DG20" s="604"/>
      <c r="DH20" s="604"/>
      <c r="DI20" s="604"/>
      <c r="DJ20" s="604"/>
      <c r="DK20" s="604"/>
      <c r="DL20" s="604"/>
      <c r="DM20" s="604"/>
      <c r="DN20" s="604"/>
      <c r="DO20" s="604"/>
      <c r="DP20" s="605"/>
      <c r="DQ20" s="607">
        <v>26494862</v>
      </c>
      <c r="DR20" s="604"/>
      <c r="DS20" s="604"/>
      <c r="DT20" s="604"/>
      <c r="DU20" s="604"/>
      <c r="DV20" s="604"/>
      <c r="DW20" s="604"/>
      <c r="DX20" s="604"/>
      <c r="DY20" s="604"/>
      <c r="DZ20" s="604"/>
      <c r="EA20" s="604"/>
      <c r="EB20" s="604"/>
      <c r="EC20" s="608"/>
    </row>
    <row r="21" spans="2:133" ht="11.25" customHeight="1" x14ac:dyDescent="0.15">
      <c r="B21" s="609" t="s">
        <v>274</v>
      </c>
      <c r="C21" s="610"/>
      <c r="D21" s="610"/>
      <c r="E21" s="610"/>
      <c r="F21" s="610"/>
      <c r="G21" s="610"/>
      <c r="H21" s="610"/>
      <c r="I21" s="610"/>
      <c r="J21" s="610"/>
      <c r="K21" s="610"/>
      <c r="L21" s="610"/>
      <c r="M21" s="610"/>
      <c r="N21" s="610"/>
      <c r="O21" s="610"/>
      <c r="P21" s="610"/>
      <c r="Q21" s="611"/>
      <c r="R21" s="603">
        <v>2843</v>
      </c>
      <c r="S21" s="604"/>
      <c r="T21" s="604"/>
      <c r="U21" s="604"/>
      <c r="V21" s="604"/>
      <c r="W21" s="604"/>
      <c r="X21" s="604"/>
      <c r="Y21" s="605"/>
      <c r="Z21" s="612">
        <v>0</v>
      </c>
      <c r="AA21" s="612"/>
      <c r="AB21" s="612"/>
      <c r="AC21" s="612"/>
      <c r="AD21" s="601">
        <v>2843</v>
      </c>
      <c r="AE21" s="601"/>
      <c r="AF21" s="601"/>
      <c r="AG21" s="601"/>
      <c r="AH21" s="601"/>
      <c r="AI21" s="601"/>
      <c r="AJ21" s="601"/>
      <c r="AK21" s="601"/>
      <c r="AL21" s="613">
        <v>0</v>
      </c>
      <c r="AM21" s="614"/>
      <c r="AN21" s="614"/>
      <c r="AO21" s="615"/>
      <c r="AP21" s="609" t="s">
        <v>275</v>
      </c>
      <c r="AQ21" s="620"/>
      <c r="AR21" s="620"/>
      <c r="AS21" s="620"/>
      <c r="AT21" s="620"/>
      <c r="AU21" s="620"/>
      <c r="AV21" s="620"/>
      <c r="AW21" s="620"/>
      <c r="AX21" s="620"/>
      <c r="AY21" s="620"/>
      <c r="AZ21" s="620"/>
      <c r="BA21" s="620"/>
      <c r="BB21" s="620"/>
      <c r="BC21" s="620"/>
      <c r="BD21" s="620"/>
      <c r="BE21" s="620"/>
      <c r="BF21" s="621"/>
      <c r="BG21" s="603" t="s">
        <v>127</v>
      </c>
      <c r="BH21" s="604"/>
      <c r="BI21" s="604"/>
      <c r="BJ21" s="604"/>
      <c r="BK21" s="604"/>
      <c r="BL21" s="604"/>
      <c r="BM21" s="604"/>
      <c r="BN21" s="605"/>
      <c r="BO21" s="612" t="s">
        <v>127</v>
      </c>
      <c r="BP21" s="612"/>
      <c r="BQ21" s="612"/>
      <c r="BR21" s="612"/>
      <c r="BS21" s="601" t="s">
        <v>127</v>
      </c>
      <c r="BT21" s="601"/>
      <c r="BU21" s="601"/>
      <c r="BV21" s="601"/>
      <c r="BW21" s="601"/>
      <c r="BX21" s="601"/>
      <c r="BY21" s="601"/>
      <c r="BZ21" s="601"/>
      <c r="CA21" s="601"/>
      <c r="CB21" s="602"/>
      <c r="CD21" s="629"/>
      <c r="CE21" s="630"/>
      <c r="CF21" s="630"/>
      <c r="CG21" s="630"/>
      <c r="CH21" s="630"/>
      <c r="CI21" s="630"/>
      <c r="CJ21" s="630"/>
      <c r="CK21" s="630"/>
      <c r="CL21" s="630"/>
      <c r="CM21" s="630"/>
      <c r="CN21" s="630"/>
      <c r="CO21" s="630"/>
      <c r="CP21" s="630"/>
      <c r="CQ21" s="631"/>
      <c r="CR21" s="632"/>
      <c r="CS21" s="623"/>
      <c r="CT21" s="623"/>
      <c r="CU21" s="623"/>
      <c r="CV21" s="623"/>
      <c r="CW21" s="623"/>
      <c r="CX21" s="623"/>
      <c r="CY21" s="624"/>
      <c r="CZ21" s="633"/>
      <c r="DA21" s="633"/>
      <c r="DB21" s="633"/>
      <c r="DC21" s="633"/>
      <c r="DD21" s="622"/>
      <c r="DE21" s="623"/>
      <c r="DF21" s="623"/>
      <c r="DG21" s="623"/>
      <c r="DH21" s="623"/>
      <c r="DI21" s="623"/>
      <c r="DJ21" s="623"/>
      <c r="DK21" s="623"/>
      <c r="DL21" s="623"/>
      <c r="DM21" s="623"/>
      <c r="DN21" s="623"/>
      <c r="DO21" s="623"/>
      <c r="DP21" s="624"/>
      <c r="DQ21" s="622"/>
      <c r="DR21" s="623"/>
      <c r="DS21" s="623"/>
      <c r="DT21" s="623"/>
      <c r="DU21" s="623"/>
      <c r="DV21" s="623"/>
      <c r="DW21" s="623"/>
      <c r="DX21" s="623"/>
      <c r="DY21" s="623"/>
      <c r="DZ21" s="623"/>
      <c r="EA21" s="623"/>
      <c r="EB21" s="623"/>
      <c r="EC21" s="625"/>
    </row>
    <row r="22" spans="2:133" ht="11.25" customHeight="1" x14ac:dyDescent="0.15">
      <c r="B22" s="626" t="s">
        <v>276</v>
      </c>
      <c r="C22" s="627"/>
      <c r="D22" s="627"/>
      <c r="E22" s="627"/>
      <c r="F22" s="627"/>
      <c r="G22" s="627"/>
      <c r="H22" s="627"/>
      <c r="I22" s="627"/>
      <c r="J22" s="627"/>
      <c r="K22" s="627"/>
      <c r="L22" s="627"/>
      <c r="M22" s="627"/>
      <c r="N22" s="627"/>
      <c r="O22" s="627"/>
      <c r="P22" s="627"/>
      <c r="Q22" s="628"/>
      <c r="R22" s="603">
        <v>83747</v>
      </c>
      <c r="S22" s="604"/>
      <c r="T22" s="604"/>
      <c r="U22" s="604"/>
      <c r="V22" s="604"/>
      <c r="W22" s="604"/>
      <c r="X22" s="604"/>
      <c r="Y22" s="605"/>
      <c r="Z22" s="612">
        <v>0.2</v>
      </c>
      <c r="AA22" s="612"/>
      <c r="AB22" s="612"/>
      <c r="AC22" s="612"/>
      <c r="AD22" s="601">
        <v>75865</v>
      </c>
      <c r="AE22" s="601"/>
      <c r="AF22" s="601"/>
      <c r="AG22" s="601"/>
      <c r="AH22" s="601"/>
      <c r="AI22" s="601"/>
      <c r="AJ22" s="601"/>
      <c r="AK22" s="601"/>
      <c r="AL22" s="613">
        <v>0.30000001192092896</v>
      </c>
      <c r="AM22" s="614"/>
      <c r="AN22" s="614"/>
      <c r="AO22" s="615"/>
      <c r="AP22" s="609" t="s">
        <v>277</v>
      </c>
      <c r="AQ22" s="620"/>
      <c r="AR22" s="620"/>
      <c r="AS22" s="620"/>
      <c r="AT22" s="620"/>
      <c r="AU22" s="620"/>
      <c r="AV22" s="620"/>
      <c r="AW22" s="620"/>
      <c r="AX22" s="620"/>
      <c r="AY22" s="620"/>
      <c r="AZ22" s="620"/>
      <c r="BA22" s="620"/>
      <c r="BB22" s="620"/>
      <c r="BC22" s="620"/>
      <c r="BD22" s="620"/>
      <c r="BE22" s="620"/>
      <c r="BF22" s="621"/>
      <c r="BG22" s="603" t="s">
        <v>127</v>
      </c>
      <c r="BH22" s="604"/>
      <c r="BI22" s="604"/>
      <c r="BJ22" s="604"/>
      <c r="BK22" s="604"/>
      <c r="BL22" s="604"/>
      <c r="BM22" s="604"/>
      <c r="BN22" s="605"/>
      <c r="BO22" s="612" t="s">
        <v>127</v>
      </c>
      <c r="BP22" s="612"/>
      <c r="BQ22" s="612"/>
      <c r="BR22" s="612"/>
      <c r="BS22" s="601" t="s">
        <v>127</v>
      </c>
      <c r="BT22" s="601"/>
      <c r="BU22" s="601"/>
      <c r="BV22" s="601"/>
      <c r="BW22" s="601"/>
      <c r="BX22" s="601"/>
      <c r="BY22" s="601"/>
      <c r="BZ22" s="601"/>
      <c r="CA22" s="601"/>
      <c r="CB22" s="602"/>
      <c r="CD22" s="589" t="s">
        <v>278</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15">
      <c r="B23" s="609" t="s">
        <v>279</v>
      </c>
      <c r="C23" s="610"/>
      <c r="D23" s="610"/>
      <c r="E23" s="610"/>
      <c r="F23" s="610"/>
      <c r="G23" s="610"/>
      <c r="H23" s="610"/>
      <c r="I23" s="610"/>
      <c r="J23" s="610"/>
      <c r="K23" s="610"/>
      <c r="L23" s="610"/>
      <c r="M23" s="610"/>
      <c r="N23" s="610"/>
      <c r="O23" s="610"/>
      <c r="P23" s="610"/>
      <c r="Q23" s="611"/>
      <c r="R23" s="603">
        <v>607945</v>
      </c>
      <c r="S23" s="604"/>
      <c r="T23" s="604"/>
      <c r="U23" s="604"/>
      <c r="V23" s="604"/>
      <c r="W23" s="604"/>
      <c r="X23" s="604"/>
      <c r="Y23" s="605"/>
      <c r="Z23" s="612">
        <v>1.3</v>
      </c>
      <c r="AA23" s="612"/>
      <c r="AB23" s="612"/>
      <c r="AC23" s="612"/>
      <c r="AD23" s="601">
        <v>277267</v>
      </c>
      <c r="AE23" s="601"/>
      <c r="AF23" s="601"/>
      <c r="AG23" s="601"/>
      <c r="AH23" s="601"/>
      <c r="AI23" s="601"/>
      <c r="AJ23" s="601"/>
      <c r="AK23" s="601"/>
      <c r="AL23" s="613">
        <v>1.1000000000000001</v>
      </c>
      <c r="AM23" s="614"/>
      <c r="AN23" s="614"/>
      <c r="AO23" s="615"/>
      <c r="AP23" s="609" t="s">
        <v>280</v>
      </c>
      <c r="AQ23" s="620"/>
      <c r="AR23" s="620"/>
      <c r="AS23" s="620"/>
      <c r="AT23" s="620"/>
      <c r="AU23" s="620"/>
      <c r="AV23" s="620"/>
      <c r="AW23" s="620"/>
      <c r="AX23" s="620"/>
      <c r="AY23" s="620"/>
      <c r="AZ23" s="620"/>
      <c r="BA23" s="620"/>
      <c r="BB23" s="620"/>
      <c r="BC23" s="620"/>
      <c r="BD23" s="620"/>
      <c r="BE23" s="620"/>
      <c r="BF23" s="621"/>
      <c r="BG23" s="603">
        <v>1554982</v>
      </c>
      <c r="BH23" s="604"/>
      <c r="BI23" s="604"/>
      <c r="BJ23" s="604"/>
      <c r="BK23" s="604"/>
      <c r="BL23" s="604"/>
      <c r="BM23" s="604"/>
      <c r="BN23" s="605"/>
      <c r="BO23" s="612">
        <v>7.1</v>
      </c>
      <c r="BP23" s="612"/>
      <c r="BQ23" s="612"/>
      <c r="BR23" s="612"/>
      <c r="BS23" s="601" t="s">
        <v>127</v>
      </c>
      <c r="BT23" s="601"/>
      <c r="BU23" s="601"/>
      <c r="BV23" s="601"/>
      <c r="BW23" s="601"/>
      <c r="BX23" s="601"/>
      <c r="BY23" s="601"/>
      <c r="BZ23" s="601"/>
      <c r="CA23" s="601"/>
      <c r="CB23" s="602"/>
      <c r="CD23" s="589" t="s">
        <v>220</v>
      </c>
      <c r="CE23" s="590"/>
      <c r="CF23" s="590"/>
      <c r="CG23" s="590"/>
      <c r="CH23" s="590"/>
      <c r="CI23" s="590"/>
      <c r="CJ23" s="590"/>
      <c r="CK23" s="590"/>
      <c r="CL23" s="590"/>
      <c r="CM23" s="590"/>
      <c r="CN23" s="590"/>
      <c r="CO23" s="590"/>
      <c r="CP23" s="590"/>
      <c r="CQ23" s="591"/>
      <c r="CR23" s="589" t="s">
        <v>281</v>
      </c>
      <c r="CS23" s="590"/>
      <c r="CT23" s="590"/>
      <c r="CU23" s="590"/>
      <c r="CV23" s="590"/>
      <c r="CW23" s="590"/>
      <c r="CX23" s="590"/>
      <c r="CY23" s="591"/>
      <c r="CZ23" s="589" t="s">
        <v>282</v>
      </c>
      <c r="DA23" s="590"/>
      <c r="DB23" s="590"/>
      <c r="DC23" s="591"/>
      <c r="DD23" s="589" t="s">
        <v>283</v>
      </c>
      <c r="DE23" s="590"/>
      <c r="DF23" s="590"/>
      <c r="DG23" s="590"/>
      <c r="DH23" s="590"/>
      <c r="DI23" s="590"/>
      <c r="DJ23" s="590"/>
      <c r="DK23" s="591"/>
      <c r="DL23" s="635" t="s">
        <v>284</v>
      </c>
      <c r="DM23" s="636"/>
      <c r="DN23" s="636"/>
      <c r="DO23" s="636"/>
      <c r="DP23" s="636"/>
      <c r="DQ23" s="636"/>
      <c r="DR23" s="636"/>
      <c r="DS23" s="636"/>
      <c r="DT23" s="636"/>
      <c r="DU23" s="636"/>
      <c r="DV23" s="637"/>
      <c r="DW23" s="589" t="s">
        <v>285</v>
      </c>
      <c r="DX23" s="590"/>
      <c r="DY23" s="590"/>
      <c r="DZ23" s="590"/>
      <c r="EA23" s="590"/>
      <c r="EB23" s="590"/>
      <c r="EC23" s="591"/>
    </row>
    <row r="24" spans="2:133" ht="11.25" customHeight="1" x14ac:dyDescent="0.15">
      <c r="B24" s="609" t="s">
        <v>286</v>
      </c>
      <c r="C24" s="610"/>
      <c r="D24" s="610"/>
      <c r="E24" s="610"/>
      <c r="F24" s="610"/>
      <c r="G24" s="610"/>
      <c r="H24" s="610"/>
      <c r="I24" s="610"/>
      <c r="J24" s="610"/>
      <c r="K24" s="610"/>
      <c r="L24" s="610"/>
      <c r="M24" s="610"/>
      <c r="N24" s="610"/>
      <c r="O24" s="610"/>
      <c r="P24" s="610"/>
      <c r="Q24" s="611"/>
      <c r="R24" s="603">
        <v>277267</v>
      </c>
      <c r="S24" s="604"/>
      <c r="T24" s="604"/>
      <c r="U24" s="604"/>
      <c r="V24" s="604"/>
      <c r="W24" s="604"/>
      <c r="X24" s="604"/>
      <c r="Y24" s="605"/>
      <c r="Z24" s="612">
        <v>0.6</v>
      </c>
      <c r="AA24" s="612"/>
      <c r="AB24" s="612"/>
      <c r="AC24" s="612"/>
      <c r="AD24" s="601">
        <v>277267</v>
      </c>
      <c r="AE24" s="601"/>
      <c r="AF24" s="601"/>
      <c r="AG24" s="601"/>
      <c r="AH24" s="601"/>
      <c r="AI24" s="601"/>
      <c r="AJ24" s="601"/>
      <c r="AK24" s="601"/>
      <c r="AL24" s="613">
        <v>1.1000000000000001</v>
      </c>
      <c r="AM24" s="614"/>
      <c r="AN24" s="614"/>
      <c r="AO24" s="615"/>
      <c r="AP24" s="609" t="s">
        <v>287</v>
      </c>
      <c r="AQ24" s="620"/>
      <c r="AR24" s="620"/>
      <c r="AS24" s="620"/>
      <c r="AT24" s="620"/>
      <c r="AU24" s="620"/>
      <c r="AV24" s="620"/>
      <c r="AW24" s="620"/>
      <c r="AX24" s="620"/>
      <c r="AY24" s="620"/>
      <c r="AZ24" s="620"/>
      <c r="BA24" s="620"/>
      <c r="BB24" s="620"/>
      <c r="BC24" s="620"/>
      <c r="BD24" s="620"/>
      <c r="BE24" s="620"/>
      <c r="BF24" s="621"/>
      <c r="BG24" s="603" t="s">
        <v>127</v>
      </c>
      <c r="BH24" s="604"/>
      <c r="BI24" s="604"/>
      <c r="BJ24" s="604"/>
      <c r="BK24" s="604"/>
      <c r="BL24" s="604"/>
      <c r="BM24" s="604"/>
      <c r="BN24" s="605"/>
      <c r="BO24" s="612" t="s">
        <v>127</v>
      </c>
      <c r="BP24" s="612"/>
      <c r="BQ24" s="612"/>
      <c r="BR24" s="612"/>
      <c r="BS24" s="601" t="s">
        <v>127</v>
      </c>
      <c r="BT24" s="601"/>
      <c r="BU24" s="601"/>
      <c r="BV24" s="601"/>
      <c r="BW24" s="601"/>
      <c r="BX24" s="601"/>
      <c r="BY24" s="601"/>
      <c r="BZ24" s="601"/>
      <c r="CA24" s="601"/>
      <c r="CB24" s="602"/>
      <c r="CD24" s="598" t="s">
        <v>288</v>
      </c>
      <c r="CE24" s="599"/>
      <c r="CF24" s="599"/>
      <c r="CG24" s="599"/>
      <c r="CH24" s="599"/>
      <c r="CI24" s="599"/>
      <c r="CJ24" s="599"/>
      <c r="CK24" s="599"/>
      <c r="CL24" s="599"/>
      <c r="CM24" s="599"/>
      <c r="CN24" s="599"/>
      <c r="CO24" s="599"/>
      <c r="CP24" s="599"/>
      <c r="CQ24" s="600"/>
      <c r="CR24" s="616">
        <v>20634951</v>
      </c>
      <c r="CS24" s="617"/>
      <c r="CT24" s="617"/>
      <c r="CU24" s="617"/>
      <c r="CV24" s="617"/>
      <c r="CW24" s="617"/>
      <c r="CX24" s="617"/>
      <c r="CY24" s="618"/>
      <c r="CZ24" s="595">
        <v>48.6</v>
      </c>
      <c r="DA24" s="596"/>
      <c r="DB24" s="596"/>
      <c r="DC24" s="606"/>
      <c r="DD24" s="634">
        <v>10574509</v>
      </c>
      <c r="DE24" s="617"/>
      <c r="DF24" s="617"/>
      <c r="DG24" s="617"/>
      <c r="DH24" s="617"/>
      <c r="DI24" s="617"/>
      <c r="DJ24" s="617"/>
      <c r="DK24" s="618"/>
      <c r="DL24" s="634">
        <v>10030074</v>
      </c>
      <c r="DM24" s="617"/>
      <c r="DN24" s="617"/>
      <c r="DO24" s="617"/>
      <c r="DP24" s="617"/>
      <c r="DQ24" s="617"/>
      <c r="DR24" s="617"/>
      <c r="DS24" s="617"/>
      <c r="DT24" s="617"/>
      <c r="DU24" s="617"/>
      <c r="DV24" s="618"/>
      <c r="DW24" s="595">
        <v>41.1</v>
      </c>
      <c r="DX24" s="596"/>
      <c r="DY24" s="596"/>
      <c r="DZ24" s="596"/>
      <c r="EA24" s="596"/>
      <c r="EB24" s="596"/>
      <c r="EC24" s="597"/>
    </row>
    <row r="25" spans="2:133" ht="11.25" customHeight="1" x14ac:dyDescent="0.15">
      <c r="B25" s="609" t="s">
        <v>289</v>
      </c>
      <c r="C25" s="610"/>
      <c r="D25" s="610"/>
      <c r="E25" s="610"/>
      <c r="F25" s="610"/>
      <c r="G25" s="610"/>
      <c r="H25" s="610"/>
      <c r="I25" s="610"/>
      <c r="J25" s="610"/>
      <c r="K25" s="610"/>
      <c r="L25" s="610"/>
      <c r="M25" s="610"/>
      <c r="N25" s="610"/>
      <c r="O25" s="610"/>
      <c r="P25" s="610"/>
      <c r="Q25" s="611"/>
      <c r="R25" s="603">
        <v>326149</v>
      </c>
      <c r="S25" s="604"/>
      <c r="T25" s="604"/>
      <c r="U25" s="604"/>
      <c r="V25" s="604"/>
      <c r="W25" s="604"/>
      <c r="X25" s="604"/>
      <c r="Y25" s="605"/>
      <c r="Z25" s="612">
        <v>0.7</v>
      </c>
      <c r="AA25" s="612"/>
      <c r="AB25" s="612"/>
      <c r="AC25" s="612"/>
      <c r="AD25" s="601" t="s">
        <v>127</v>
      </c>
      <c r="AE25" s="601"/>
      <c r="AF25" s="601"/>
      <c r="AG25" s="601"/>
      <c r="AH25" s="601"/>
      <c r="AI25" s="601"/>
      <c r="AJ25" s="601"/>
      <c r="AK25" s="601"/>
      <c r="AL25" s="613" t="s">
        <v>127</v>
      </c>
      <c r="AM25" s="614"/>
      <c r="AN25" s="614"/>
      <c r="AO25" s="615"/>
      <c r="AP25" s="609" t="s">
        <v>290</v>
      </c>
      <c r="AQ25" s="620"/>
      <c r="AR25" s="620"/>
      <c r="AS25" s="620"/>
      <c r="AT25" s="620"/>
      <c r="AU25" s="620"/>
      <c r="AV25" s="620"/>
      <c r="AW25" s="620"/>
      <c r="AX25" s="620"/>
      <c r="AY25" s="620"/>
      <c r="AZ25" s="620"/>
      <c r="BA25" s="620"/>
      <c r="BB25" s="620"/>
      <c r="BC25" s="620"/>
      <c r="BD25" s="620"/>
      <c r="BE25" s="620"/>
      <c r="BF25" s="621"/>
      <c r="BG25" s="603" t="s">
        <v>127</v>
      </c>
      <c r="BH25" s="604"/>
      <c r="BI25" s="604"/>
      <c r="BJ25" s="604"/>
      <c r="BK25" s="604"/>
      <c r="BL25" s="604"/>
      <c r="BM25" s="604"/>
      <c r="BN25" s="605"/>
      <c r="BO25" s="612" t="s">
        <v>127</v>
      </c>
      <c r="BP25" s="612"/>
      <c r="BQ25" s="612"/>
      <c r="BR25" s="612"/>
      <c r="BS25" s="601" t="s">
        <v>127</v>
      </c>
      <c r="BT25" s="601"/>
      <c r="BU25" s="601"/>
      <c r="BV25" s="601"/>
      <c r="BW25" s="601"/>
      <c r="BX25" s="601"/>
      <c r="BY25" s="601"/>
      <c r="BZ25" s="601"/>
      <c r="CA25" s="601"/>
      <c r="CB25" s="602"/>
      <c r="CD25" s="609" t="s">
        <v>291</v>
      </c>
      <c r="CE25" s="610"/>
      <c r="CF25" s="610"/>
      <c r="CG25" s="610"/>
      <c r="CH25" s="610"/>
      <c r="CI25" s="610"/>
      <c r="CJ25" s="610"/>
      <c r="CK25" s="610"/>
      <c r="CL25" s="610"/>
      <c r="CM25" s="610"/>
      <c r="CN25" s="610"/>
      <c r="CO25" s="610"/>
      <c r="CP25" s="610"/>
      <c r="CQ25" s="611"/>
      <c r="CR25" s="603">
        <v>6247482</v>
      </c>
      <c r="CS25" s="638"/>
      <c r="CT25" s="638"/>
      <c r="CU25" s="638"/>
      <c r="CV25" s="638"/>
      <c r="CW25" s="638"/>
      <c r="CX25" s="638"/>
      <c r="CY25" s="639"/>
      <c r="CZ25" s="613">
        <v>14.7</v>
      </c>
      <c r="DA25" s="640"/>
      <c r="DB25" s="640"/>
      <c r="DC25" s="642"/>
      <c r="DD25" s="607">
        <v>5822836</v>
      </c>
      <c r="DE25" s="638"/>
      <c r="DF25" s="638"/>
      <c r="DG25" s="638"/>
      <c r="DH25" s="638"/>
      <c r="DI25" s="638"/>
      <c r="DJ25" s="638"/>
      <c r="DK25" s="639"/>
      <c r="DL25" s="607">
        <v>5820689</v>
      </c>
      <c r="DM25" s="638"/>
      <c r="DN25" s="638"/>
      <c r="DO25" s="638"/>
      <c r="DP25" s="638"/>
      <c r="DQ25" s="638"/>
      <c r="DR25" s="638"/>
      <c r="DS25" s="638"/>
      <c r="DT25" s="638"/>
      <c r="DU25" s="638"/>
      <c r="DV25" s="639"/>
      <c r="DW25" s="613">
        <v>23.8</v>
      </c>
      <c r="DX25" s="640"/>
      <c r="DY25" s="640"/>
      <c r="DZ25" s="640"/>
      <c r="EA25" s="640"/>
      <c r="EB25" s="640"/>
      <c r="EC25" s="641"/>
    </row>
    <row r="26" spans="2:133" ht="11.25" customHeight="1" x14ac:dyDescent="0.15">
      <c r="B26" s="609" t="s">
        <v>292</v>
      </c>
      <c r="C26" s="610"/>
      <c r="D26" s="610"/>
      <c r="E26" s="610"/>
      <c r="F26" s="610"/>
      <c r="G26" s="610"/>
      <c r="H26" s="610"/>
      <c r="I26" s="610"/>
      <c r="J26" s="610"/>
      <c r="K26" s="610"/>
      <c r="L26" s="610"/>
      <c r="M26" s="610"/>
      <c r="N26" s="610"/>
      <c r="O26" s="610"/>
      <c r="P26" s="610"/>
      <c r="Q26" s="611"/>
      <c r="R26" s="603">
        <v>4529</v>
      </c>
      <c r="S26" s="604"/>
      <c r="T26" s="604"/>
      <c r="U26" s="604"/>
      <c r="V26" s="604"/>
      <c r="W26" s="604"/>
      <c r="X26" s="604"/>
      <c r="Y26" s="605"/>
      <c r="Z26" s="612">
        <v>0</v>
      </c>
      <c r="AA26" s="612"/>
      <c r="AB26" s="612"/>
      <c r="AC26" s="612"/>
      <c r="AD26" s="601" t="s">
        <v>127</v>
      </c>
      <c r="AE26" s="601"/>
      <c r="AF26" s="601"/>
      <c r="AG26" s="601"/>
      <c r="AH26" s="601"/>
      <c r="AI26" s="601"/>
      <c r="AJ26" s="601"/>
      <c r="AK26" s="601"/>
      <c r="AL26" s="613" t="s">
        <v>127</v>
      </c>
      <c r="AM26" s="614"/>
      <c r="AN26" s="614"/>
      <c r="AO26" s="615"/>
      <c r="AP26" s="609" t="s">
        <v>293</v>
      </c>
      <c r="AQ26" s="620"/>
      <c r="AR26" s="620"/>
      <c r="AS26" s="620"/>
      <c r="AT26" s="620"/>
      <c r="AU26" s="620"/>
      <c r="AV26" s="620"/>
      <c r="AW26" s="620"/>
      <c r="AX26" s="620"/>
      <c r="AY26" s="620"/>
      <c r="AZ26" s="620"/>
      <c r="BA26" s="620"/>
      <c r="BB26" s="620"/>
      <c r="BC26" s="620"/>
      <c r="BD26" s="620"/>
      <c r="BE26" s="620"/>
      <c r="BF26" s="621"/>
      <c r="BG26" s="603" t="s">
        <v>127</v>
      </c>
      <c r="BH26" s="604"/>
      <c r="BI26" s="604"/>
      <c r="BJ26" s="604"/>
      <c r="BK26" s="604"/>
      <c r="BL26" s="604"/>
      <c r="BM26" s="604"/>
      <c r="BN26" s="605"/>
      <c r="BO26" s="612" t="s">
        <v>127</v>
      </c>
      <c r="BP26" s="612"/>
      <c r="BQ26" s="612"/>
      <c r="BR26" s="612"/>
      <c r="BS26" s="601" t="s">
        <v>127</v>
      </c>
      <c r="BT26" s="601"/>
      <c r="BU26" s="601"/>
      <c r="BV26" s="601"/>
      <c r="BW26" s="601"/>
      <c r="BX26" s="601"/>
      <c r="BY26" s="601"/>
      <c r="BZ26" s="601"/>
      <c r="CA26" s="601"/>
      <c r="CB26" s="602"/>
      <c r="CD26" s="609" t="s">
        <v>294</v>
      </c>
      <c r="CE26" s="610"/>
      <c r="CF26" s="610"/>
      <c r="CG26" s="610"/>
      <c r="CH26" s="610"/>
      <c r="CI26" s="610"/>
      <c r="CJ26" s="610"/>
      <c r="CK26" s="610"/>
      <c r="CL26" s="610"/>
      <c r="CM26" s="610"/>
      <c r="CN26" s="610"/>
      <c r="CO26" s="610"/>
      <c r="CP26" s="610"/>
      <c r="CQ26" s="611"/>
      <c r="CR26" s="603">
        <v>4363903</v>
      </c>
      <c r="CS26" s="604"/>
      <c r="CT26" s="604"/>
      <c r="CU26" s="604"/>
      <c r="CV26" s="604"/>
      <c r="CW26" s="604"/>
      <c r="CX26" s="604"/>
      <c r="CY26" s="605"/>
      <c r="CZ26" s="613">
        <v>10.3</v>
      </c>
      <c r="DA26" s="640"/>
      <c r="DB26" s="640"/>
      <c r="DC26" s="642"/>
      <c r="DD26" s="607">
        <v>3953765</v>
      </c>
      <c r="DE26" s="604"/>
      <c r="DF26" s="604"/>
      <c r="DG26" s="604"/>
      <c r="DH26" s="604"/>
      <c r="DI26" s="604"/>
      <c r="DJ26" s="604"/>
      <c r="DK26" s="605"/>
      <c r="DL26" s="607" t="s">
        <v>127</v>
      </c>
      <c r="DM26" s="604"/>
      <c r="DN26" s="604"/>
      <c r="DO26" s="604"/>
      <c r="DP26" s="604"/>
      <c r="DQ26" s="604"/>
      <c r="DR26" s="604"/>
      <c r="DS26" s="604"/>
      <c r="DT26" s="604"/>
      <c r="DU26" s="604"/>
      <c r="DV26" s="605"/>
      <c r="DW26" s="613" t="s">
        <v>127</v>
      </c>
      <c r="DX26" s="640"/>
      <c r="DY26" s="640"/>
      <c r="DZ26" s="640"/>
      <c r="EA26" s="640"/>
      <c r="EB26" s="640"/>
      <c r="EC26" s="641"/>
    </row>
    <row r="27" spans="2:133" ht="11.25" customHeight="1" x14ac:dyDescent="0.15">
      <c r="B27" s="609" t="s">
        <v>295</v>
      </c>
      <c r="C27" s="610"/>
      <c r="D27" s="610"/>
      <c r="E27" s="610"/>
      <c r="F27" s="610"/>
      <c r="G27" s="610"/>
      <c r="H27" s="610"/>
      <c r="I27" s="610"/>
      <c r="J27" s="610"/>
      <c r="K27" s="610"/>
      <c r="L27" s="610"/>
      <c r="M27" s="610"/>
      <c r="N27" s="610"/>
      <c r="O27" s="610"/>
      <c r="P27" s="610"/>
      <c r="Q27" s="611"/>
      <c r="R27" s="603">
        <v>26146132</v>
      </c>
      <c r="S27" s="604"/>
      <c r="T27" s="604"/>
      <c r="U27" s="604"/>
      <c r="V27" s="604"/>
      <c r="W27" s="604"/>
      <c r="X27" s="604"/>
      <c r="Y27" s="605"/>
      <c r="Z27" s="612">
        <v>55</v>
      </c>
      <c r="AA27" s="612"/>
      <c r="AB27" s="612"/>
      <c r="AC27" s="612"/>
      <c r="AD27" s="601">
        <v>24252590</v>
      </c>
      <c r="AE27" s="601"/>
      <c r="AF27" s="601"/>
      <c r="AG27" s="601"/>
      <c r="AH27" s="601"/>
      <c r="AI27" s="601"/>
      <c r="AJ27" s="601"/>
      <c r="AK27" s="601"/>
      <c r="AL27" s="613">
        <v>99.400001525878906</v>
      </c>
      <c r="AM27" s="614"/>
      <c r="AN27" s="614"/>
      <c r="AO27" s="615"/>
      <c r="AP27" s="609" t="s">
        <v>296</v>
      </c>
      <c r="AQ27" s="610"/>
      <c r="AR27" s="610"/>
      <c r="AS27" s="610"/>
      <c r="AT27" s="610"/>
      <c r="AU27" s="610"/>
      <c r="AV27" s="610"/>
      <c r="AW27" s="610"/>
      <c r="AX27" s="610"/>
      <c r="AY27" s="610"/>
      <c r="AZ27" s="610"/>
      <c r="BA27" s="610"/>
      <c r="BB27" s="610"/>
      <c r="BC27" s="610"/>
      <c r="BD27" s="610"/>
      <c r="BE27" s="610"/>
      <c r="BF27" s="611"/>
      <c r="BG27" s="603">
        <v>22022734</v>
      </c>
      <c r="BH27" s="604"/>
      <c r="BI27" s="604"/>
      <c r="BJ27" s="604"/>
      <c r="BK27" s="604"/>
      <c r="BL27" s="604"/>
      <c r="BM27" s="604"/>
      <c r="BN27" s="605"/>
      <c r="BO27" s="612">
        <v>100</v>
      </c>
      <c r="BP27" s="612"/>
      <c r="BQ27" s="612"/>
      <c r="BR27" s="612"/>
      <c r="BS27" s="601" t="s">
        <v>127</v>
      </c>
      <c r="BT27" s="601"/>
      <c r="BU27" s="601"/>
      <c r="BV27" s="601"/>
      <c r="BW27" s="601"/>
      <c r="BX27" s="601"/>
      <c r="BY27" s="601"/>
      <c r="BZ27" s="601"/>
      <c r="CA27" s="601"/>
      <c r="CB27" s="602"/>
      <c r="CD27" s="609" t="s">
        <v>297</v>
      </c>
      <c r="CE27" s="610"/>
      <c r="CF27" s="610"/>
      <c r="CG27" s="610"/>
      <c r="CH27" s="610"/>
      <c r="CI27" s="610"/>
      <c r="CJ27" s="610"/>
      <c r="CK27" s="610"/>
      <c r="CL27" s="610"/>
      <c r="CM27" s="610"/>
      <c r="CN27" s="610"/>
      <c r="CO27" s="610"/>
      <c r="CP27" s="610"/>
      <c r="CQ27" s="611"/>
      <c r="CR27" s="603">
        <v>12696983</v>
      </c>
      <c r="CS27" s="638"/>
      <c r="CT27" s="638"/>
      <c r="CU27" s="638"/>
      <c r="CV27" s="638"/>
      <c r="CW27" s="638"/>
      <c r="CX27" s="638"/>
      <c r="CY27" s="639"/>
      <c r="CZ27" s="613">
        <v>29.9</v>
      </c>
      <c r="DA27" s="640"/>
      <c r="DB27" s="640"/>
      <c r="DC27" s="642"/>
      <c r="DD27" s="607">
        <v>3061187</v>
      </c>
      <c r="DE27" s="638"/>
      <c r="DF27" s="638"/>
      <c r="DG27" s="638"/>
      <c r="DH27" s="638"/>
      <c r="DI27" s="638"/>
      <c r="DJ27" s="638"/>
      <c r="DK27" s="639"/>
      <c r="DL27" s="607">
        <v>2518899</v>
      </c>
      <c r="DM27" s="638"/>
      <c r="DN27" s="638"/>
      <c r="DO27" s="638"/>
      <c r="DP27" s="638"/>
      <c r="DQ27" s="638"/>
      <c r="DR27" s="638"/>
      <c r="DS27" s="638"/>
      <c r="DT27" s="638"/>
      <c r="DU27" s="638"/>
      <c r="DV27" s="639"/>
      <c r="DW27" s="613">
        <v>10.3</v>
      </c>
      <c r="DX27" s="640"/>
      <c r="DY27" s="640"/>
      <c r="DZ27" s="640"/>
      <c r="EA27" s="640"/>
      <c r="EB27" s="640"/>
      <c r="EC27" s="641"/>
    </row>
    <row r="28" spans="2:133" ht="11.25" customHeight="1" x14ac:dyDescent="0.15">
      <c r="B28" s="609" t="s">
        <v>298</v>
      </c>
      <c r="C28" s="610"/>
      <c r="D28" s="610"/>
      <c r="E28" s="610"/>
      <c r="F28" s="610"/>
      <c r="G28" s="610"/>
      <c r="H28" s="610"/>
      <c r="I28" s="610"/>
      <c r="J28" s="610"/>
      <c r="K28" s="610"/>
      <c r="L28" s="610"/>
      <c r="M28" s="610"/>
      <c r="N28" s="610"/>
      <c r="O28" s="610"/>
      <c r="P28" s="610"/>
      <c r="Q28" s="611"/>
      <c r="R28" s="603">
        <v>12072</v>
      </c>
      <c r="S28" s="604"/>
      <c r="T28" s="604"/>
      <c r="U28" s="604"/>
      <c r="V28" s="604"/>
      <c r="W28" s="604"/>
      <c r="X28" s="604"/>
      <c r="Y28" s="605"/>
      <c r="Z28" s="612">
        <v>0</v>
      </c>
      <c r="AA28" s="612"/>
      <c r="AB28" s="612"/>
      <c r="AC28" s="612"/>
      <c r="AD28" s="601">
        <v>12072</v>
      </c>
      <c r="AE28" s="601"/>
      <c r="AF28" s="601"/>
      <c r="AG28" s="601"/>
      <c r="AH28" s="601"/>
      <c r="AI28" s="601"/>
      <c r="AJ28" s="601"/>
      <c r="AK28" s="601"/>
      <c r="AL28" s="613">
        <v>0</v>
      </c>
      <c r="AM28" s="614"/>
      <c r="AN28" s="614"/>
      <c r="AO28" s="615"/>
      <c r="AP28" s="609"/>
      <c r="AQ28" s="610"/>
      <c r="AR28" s="610"/>
      <c r="AS28" s="610"/>
      <c r="AT28" s="610"/>
      <c r="AU28" s="610"/>
      <c r="AV28" s="610"/>
      <c r="AW28" s="610"/>
      <c r="AX28" s="610"/>
      <c r="AY28" s="610"/>
      <c r="AZ28" s="610"/>
      <c r="BA28" s="610"/>
      <c r="BB28" s="610"/>
      <c r="BC28" s="610"/>
      <c r="BD28" s="610"/>
      <c r="BE28" s="610"/>
      <c r="BF28" s="611"/>
      <c r="BG28" s="603"/>
      <c r="BH28" s="604"/>
      <c r="BI28" s="604"/>
      <c r="BJ28" s="604"/>
      <c r="BK28" s="604"/>
      <c r="BL28" s="604"/>
      <c r="BM28" s="604"/>
      <c r="BN28" s="605"/>
      <c r="BO28" s="612"/>
      <c r="BP28" s="612"/>
      <c r="BQ28" s="612"/>
      <c r="BR28" s="612"/>
      <c r="BS28" s="607"/>
      <c r="BT28" s="604"/>
      <c r="BU28" s="604"/>
      <c r="BV28" s="604"/>
      <c r="BW28" s="604"/>
      <c r="BX28" s="604"/>
      <c r="BY28" s="604"/>
      <c r="BZ28" s="604"/>
      <c r="CA28" s="604"/>
      <c r="CB28" s="608"/>
      <c r="CD28" s="609" t="s">
        <v>299</v>
      </c>
      <c r="CE28" s="610"/>
      <c r="CF28" s="610"/>
      <c r="CG28" s="610"/>
      <c r="CH28" s="610"/>
      <c r="CI28" s="610"/>
      <c r="CJ28" s="610"/>
      <c r="CK28" s="610"/>
      <c r="CL28" s="610"/>
      <c r="CM28" s="610"/>
      <c r="CN28" s="610"/>
      <c r="CO28" s="610"/>
      <c r="CP28" s="610"/>
      <c r="CQ28" s="611"/>
      <c r="CR28" s="603">
        <v>1690486</v>
      </c>
      <c r="CS28" s="604"/>
      <c r="CT28" s="604"/>
      <c r="CU28" s="604"/>
      <c r="CV28" s="604"/>
      <c r="CW28" s="604"/>
      <c r="CX28" s="604"/>
      <c r="CY28" s="605"/>
      <c r="CZ28" s="613">
        <v>4</v>
      </c>
      <c r="DA28" s="640"/>
      <c r="DB28" s="640"/>
      <c r="DC28" s="642"/>
      <c r="DD28" s="607">
        <v>1690486</v>
      </c>
      <c r="DE28" s="604"/>
      <c r="DF28" s="604"/>
      <c r="DG28" s="604"/>
      <c r="DH28" s="604"/>
      <c r="DI28" s="604"/>
      <c r="DJ28" s="604"/>
      <c r="DK28" s="605"/>
      <c r="DL28" s="607">
        <v>1690486</v>
      </c>
      <c r="DM28" s="604"/>
      <c r="DN28" s="604"/>
      <c r="DO28" s="604"/>
      <c r="DP28" s="604"/>
      <c r="DQ28" s="604"/>
      <c r="DR28" s="604"/>
      <c r="DS28" s="604"/>
      <c r="DT28" s="604"/>
      <c r="DU28" s="604"/>
      <c r="DV28" s="605"/>
      <c r="DW28" s="613">
        <v>6.9</v>
      </c>
      <c r="DX28" s="640"/>
      <c r="DY28" s="640"/>
      <c r="DZ28" s="640"/>
      <c r="EA28" s="640"/>
      <c r="EB28" s="640"/>
      <c r="EC28" s="641"/>
    </row>
    <row r="29" spans="2:133" ht="11.25" customHeight="1" x14ac:dyDescent="0.15">
      <c r="B29" s="609" t="s">
        <v>300</v>
      </c>
      <c r="C29" s="610"/>
      <c r="D29" s="610"/>
      <c r="E29" s="610"/>
      <c r="F29" s="610"/>
      <c r="G29" s="610"/>
      <c r="H29" s="610"/>
      <c r="I29" s="610"/>
      <c r="J29" s="610"/>
      <c r="K29" s="610"/>
      <c r="L29" s="610"/>
      <c r="M29" s="610"/>
      <c r="N29" s="610"/>
      <c r="O29" s="610"/>
      <c r="P29" s="610"/>
      <c r="Q29" s="611"/>
      <c r="R29" s="603">
        <v>368600</v>
      </c>
      <c r="S29" s="604"/>
      <c r="T29" s="604"/>
      <c r="U29" s="604"/>
      <c r="V29" s="604"/>
      <c r="W29" s="604"/>
      <c r="X29" s="604"/>
      <c r="Y29" s="605"/>
      <c r="Z29" s="612">
        <v>0.8</v>
      </c>
      <c r="AA29" s="612"/>
      <c r="AB29" s="612"/>
      <c r="AC29" s="612"/>
      <c r="AD29" s="601" t="s">
        <v>127</v>
      </c>
      <c r="AE29" s="601"/>
      <c r="AF29" s="601"/>
      <c r="AG29" s="601"/>
      <c r="AH29" s="601"/>
      <c r="AI29" s="601"/>
      <c r="AJ29" s="601"/>
      <c r="AK29" s="601"/>
      <c r="AL29" s="613" t="s">
        <v>127</v>
      </c>
      <c r="AM29" s="614"/>
      <c r="AN29" s="614"/>
      <c r="AO29" s="615"/>
      <c r="AP29" s="629"/>
      <c r="AQ29" s="630"/>
      <c r="AR29" s="630"/>
      <c r="AS29" s="630"/>
      <c r="AT29" s="630"/>
      <c r="AU29" s="630"/>
      <c r="AV29" s="630"/>
      <c r="AW29" s="630"/>
      <c r="AX29" s="630"/>
      <c r="AY29" s="630"/>
      <c r="AZ29" s="630"/>
      <c r="BA29" s="630"/>
      <c r="BB29" s="630"/>
      <c r="BC29" s="630"/>
      <c r="BD29" s="630"/>
      <c r="BE29" s="630"/>
      <c r="BF29" s="631"/>
      <c r="BG29" s="603"/>
      <c r="BH29" s="604"/>
      <c r="BI29" s="604"/>
      <c r="BJ29" s="604"/>
      <c r="BK29" s="604"/>
      <c r="BL29" s="604"/>
      <c r="BM29" s="604"/>
      <c r="BN29" s="605"/>
      <c r="BO29" s="612"/>
      <c r="BP29" s="612"/>
      <c r="BQ29" s="612"/>
      <c r="BR29" s="612"/>
      <c r="BS29" s="601"/>
      <c r="BT29" s="601"/>
      <c r="BU29" s="601"/>
      <c r="BV29" s="601"/>
      <c r="BW29" s="601"/>
      <c r="BX29" s="601"/>
      <c r="BY29" s="601"/>
      <c r="BZ29" s="601"/>
      <c r="CA29" s="601"/>
      <c r="CB29" s="602"/>
      <c r="CD29" s="643" t="s">
        <v>301</v>
      </c>
      <c r="CE29" s="644"/>
      <c r="CF29" s="609" t="s">
        <v>69</v>
      </c>
      <c r="CG29" s="610"/>
      <c r="CH29" s="610"/>
      <c r="CI29" s="610"/>
      <c r="CJ29" s="610"/>
      <c r="CK29" s="610"/>
      <c r="CL29" s="610"/>
      <c r="CM29" s="610"/>
      <c r="CN29" s="610"/>
      <c r="CO29" s="610"/>
      <c r="CP29" s="610"/>
      <c r="CQ29" s="611"/>
      <c r="CR29" s="603">
        <v>1690486</v>
      </c>
      <c r="CS29" s="638"/>
      <c r="CT29" s="638"/>
      <c r="CU29" s="638"/>
      <c r="CV29" s="638"/>
      <c r="CW29" s="638"/>
      <c r="CX29" s="638"/>
      <c r="CY29" s="639"/>
      <c r="CZ29" s="613">
        <v>4</v>
      </c>
      <c r="DA29" s="640"/>
      <c r="DB29" s="640"/>
      <c r="DC29" s="642"/>
      <c r="DD29" s="607">
        <v>1690486</v>
      </c>
      <c r="DE29" s="638"/>
      <c r="DF29" s="638"/>
      <c r="DG29" s="638"/>
      <c r="DH29" s="638"/>
      <c r="DI29" s="638"/>
      <c r="DJ29" s="638"/>
      <c r="DK29" s="639"/>
      <c r="DL29" s="607">
        <v>1690486</v>
      </c>
      <c r="DM29" s="638"/>
      <c r="DN29" s="638"/>
      <c r="DO29" s="638"/>
      <c r="DP29" s="638"/>
      <c r="DQ29" s="638"/>
      <c r="DR29" s="638"/>
      <c r="DS29" s="638"/>
      <c r="DT29" s="638"/>
      <c r="DU29" s="638"/>
      <c r="DV29" s="639"/>
      <c r="DW29" s="613">
        <v>6.9</v>
      </c>
      <c r="DX29" s="640"/>
      <c r="DY29" s="640"/>
      <c r="DZ29" s="640"/>
      <c r="EA29" s="640"/>
      <c r="EB29" s="640"/>
      <c r="EC29" s="641"/>
    </row>
    <row r="30" spans="2:133" ht="11.25" customHeight="1" x14ac:dyDescent="0.15">
      <c r="B30" s="609" t="s">
        <v>302</v>
      </c>
      <c r="C30" s="610"/>
      <c r="D30" s="610"/>
      <c r="E30" s="610"/>
      <c r="F30" s="610"/>
      <c r="G30" s="610"/>
      <c r="H30" s="610"/>
      <c r="I30" s="610"/>
      <c r="J30" s="610"/>
      <c r="K30" s="610"/>
      <c r="L30" s="610"/>
      <c r="M30" s="610"/>
      <c r="N30" s="610"/>
      <c r="O30" s="610"/>
      <c r="P30" s="610"/>
      <c r="Q30" s="611"/>
      <c r="R30" s="603">
        <v>222227</v>
      </c>
      <c r="S30" s="604"/>
      <c r="T30" s="604"/>
      <c r="U30" s="604"/>
      <c r="V30" s="604"/>
      <c r="W30" s="604"/>
      <c r="X30" s="604"/>
      <c r="Y30" s="605"/>
      <c r="Z30" s="612">
        <v>0.5</v>
      </c>
      <c r="AA30" s="612"/>
      <c r="AB30" s="612"/>
      <c r="AC30" s="612"/>
      <c r="AD30" s="601">
        <v>101883</v>
      </c>
      <c r="AE30" s="601"/>
      <c r="AF30" s="601"/>
      <c r="AG30" s="601"/>
      <c r="AH30" s="601"/>
      <c r="AI30" s="601"/>
      <c r="AJ30" s="601"/>
      <c r="AK30" s="601"/>
      <c r="AL30" s="613">
        <v>0.4</v>
      </c>
      <c r="AM30" s="614"/>
      <c r="AN30" s="614"/>
      <c r="AO30" s="615"/>
      <c r="AP30" s="589" t="s">
        <v>220</v>
      </c>
      <c r="AQ30" s="590"/>
      <c r="AR30" s="590"/>
      <c r="AS30" s="590"/>
      <c r="AT30" s="590"/>
      <c r="AU30" s="590"/>
      <c r="AV30" s="590"/>
      <c r="AW30" s="590"/>
      <c r="AX30" s="590"/>
      <c r="AY30" s="590"/>
      <c r="AZ30" s="590"/>
      <c r="BA30" s="590"/>
      <c r="BB30" s="590"/>
      <c r="BC30" s="590"/>
      <c r="BD30" s="590"/>
      <c r="BE30" s="590"/>
      <c r="BF30" s="591"/>
      <c r="BG30" s="589" t="s">
        <v>303</v>
      </c>
      <c r="BH30" s="649"/>
      <c r="BI30" s="649"/>
      <c r="BJ30" s="649"/>
      <c r="BK30" s="649"/>
      <c r="BL30" s="649"/>
      <c r="BM30" s="649"/>
      <c r="BN30" s="649"/>
      <c r="BO30" s="649"/>
      <c r="BP30" s="649"/>
      <c r="BQ30" s="650"/>
      <c r="BR30" s="589" t="s">
        <v>304</v>
      </c>
      <c r="BS30" s="649"/>
      <c r="BT30" s="649"/>
      <c r="BU30" s="649"/>
      <c r="BV30" s="649"/>
      <c r="BW30" s="649"/>
      <c r="BX30" s="649"/>
      <c r="BY30" s="649"/>
      <c r="BZ30" s="649"/>
      <c r="CA30" s="649"/>
      <c r="CB30" s="650"/>
      <c r="CD30" s="645"/>
      <c r="CE30" s="646"/>
      <c r="CF30" s="609" t="s">
        <v>305</v>
      </c>
      <c r="CG30" s="610"/>
      <c r="CH30" s="610"/>
      <c r="CI30" s="610"/>
      <c r="CJ30" s="610"/>
      <c r="CK30" s="610"/>
      <c r="CL30" s="610"/>
      <c r="CM30" s="610"/>
      <c r="CN30" s="610"/>
      <c r="CO30" s="610"/>
      <c r="CP30" s="610"/>
      <c r="CQ30" s="611"/>
      <c r="CR30" s="603">
        <v>1608382</v>
      </c>
      <c r="CS30" s="604"/>
      <c r="CT30" s="604"/>
      <c r="CU30" s="604"/>
      <c r="CV30" s="604"/>
      <c r="CW30" s="604"/>
      <c r="CX30" s="604"/>
      <c r="CY30" s="605"/>
      <c r="CZ30" s="613">
        <v>3.8</v>
      </c>
      <c r="DA30" s="640"/>
      <c r="DB30" s="640"/>
      <c r="DC30" s="642"/>
      <c r="DD30" s="607">
        <v>1608382</v>
      </c>
      <c r="DE30" s="604"/>
      <c r="DF30" s="604"/>
      <c r="DG30" s="604"/>
      <c r="DH30" s="604"/>
      <c r="DI30" s="604"/>
      <c r="DJ30" s="604"/>
      <c r="DK30" s="605"/>
      <c r="DL30" s="607">
        <v>1608382</v>
      </c>
      <c r="DM30" s="604"/>
      <c r="DN30" s="604"/>
      <c r="DO30" s="604"/>
      <c r="DP30" s="604"/>
      <c r="DQ30" s="604"/>
      <c r="DR30" s="604"/>
      <c r="DS30" s="604"/>
      <c r="DT30" s="604"/>
      <c r="DU30" s="604"/>
      <c r="DV30" s="605"/>
      <c r="DW30" s="613">
        <v>6.6</v>
      </c>
      <c r="DX30" s="640"/>
      <c r="DY30" s="640"/>
      <c r="DZ30" s="640"/>
      <c r="EA30" s="640"/>
      <c r="EB30" s="640"/>
      <c r="EC30" s="641"/>
    </row>
    <row r="31" spans="2:133" ht="11.25" customHeight="1" x14ac:dyDescent="0.15">
      <c r="B31" s="609" t="s">
        <v>306</v>
      </c>
      <c r="C31" s="610"/>
      <c r="D31" s="610"/>
      <c r="E31" s="610"/>
      <c r="F31" s="610"/>
      <c r="G31" s="610"/>
      <c r="H31" s="610"/>
      <c r="I31" s="610"/>
      <c r="J31" s="610"/>
      <c r="K31" s="610"/>
      <c r="L31" s="610"/>
      <c r="M31" s="610"/>
      <c r="N31" s="610"/>
      <c r="O31" s="610"/>
      <c r="P31" s="610"/>
      <c r="Q31" s="611"/>
      <c r="R31" s="603">
        <v>68482</v>
      </c>
      <c r="S31" s="604"/>
      <c r="T31" s="604"/>
      <c r="U31" s="604"/>
      <c r="V31" s="604"/>
      <c r="W31" s="604"/>
      <c r="X31" s="604"/>
      <c r="Y31" s="605"/>
      <c r="Z31" s="612">
        <v>0.1</v>
      </c>
      <c r="AA31" s="612"/>
      <c r="AB31" s="612"/>
      <c r="AC31" s="612"/>
      <c r="AD31" s="601" t="s">
        <v>127</v>
      </c>
      <c r="AE31" s="601"/>
      <c r="AF31" s="601"/>
      <c r="AG31" s="601"/>
      <c r="AH31" s="601"/>
      <c r="AI31" s="601"/>
      <c r="AJ31" s="601"/>
      <c r="AK31" s="601"/>
      <c r="AL31" s="613" t="s">
        <v>127</v>
      </c>
      <c r="AM31" s="614"/>
      <c r="AN31" s="614"/>
      <c r="AO31" s="615"/>
      <c r="AP31" s="651" t="s">
        <v>307</v>
      </c>
      <c r="AQ31" s="652"/>
      <c r="AR31" s="652"/>
      <c r="AS31" s="652"/>
      <c r="AT31" s="657" t="s">
        <v>308</v>
      </c>
      <c r="AU31" s="343"/>
      <c r="AV31" s="343"/>
      <c r="AW31" s="343"/>
      <c r="AX31" s="598" t="s">
        <v>186</v>
      </c>
      <c r="AY31" s="599"/>
      <c r="AZ31" s="599"/>
      <c r="BA31" s="599"/>
      <c r="BB31" s="599"/>
      <c r="BC31" s="599"/>
      <c r="BD31" s="599"/>
      <c r="BE31" s="599"/>
      <c r="BF31" s="600"/>
      <c r="BG31" s="660">
        <v>99.3</v>
      </c>
      <c r="BH31" s="661"/>
      <c r="BI31" s="661"/>
      <c r="BJ31" s="661"/>
      <c r="BK31" s="661"/>
      <c r="BL31" s="661"/>
      <c r="BM31" s="596">
        <v>97.8</v>
      </c>
      <c r="BN31" s="661"/>
      <c r="BO31" s="661"/>
      <c r="BP31" s="661"/>
      <c r="BQ31" s="662"/>
      <c r="BR31" s="660">
        <v>99.2</v>
      </c>
      <c r="BS31" s="661"/>
      <c r="BT31" s="661"/>
      <c r="BU31" s="661"/>
      <c r="BV31" s="661"/>
      <c r="BW31" s="661"/>
      <c r="BX31" s="596">
        <v>97.6</v>
      </c>
      <c r="BY31" s="661"/>
      <c r="BZ31" s="661"/>
      <c r="CA31" s="661"/>
      <c r="CB31" s="662"/>
      <c r="CD31" s="645"/>
      <c r="CE31" s="646"/>
      <c r="CF31" s="609" t="s">
        <v>309</v>
      </c>
      <c r="CG31" s="610"/>
      <c r="CH31" s="610"/>
      <c r="CI31" s="610"/>
      <c r="CJ31" s="610"/>
      <c r="CK31" s="610"/>
      <c r="CL31" s="610"/>
      <c r="CM31" s="610"/>
      <c r="CN31" s="610"/>
      <c r="CO31" s="610"/>
      <c r="CP31" s="610"/>
      <c r="CQ31" s="611"/>
      <c r="CR31" s="603">
        <v>82104</v>
      </c>
      <c r="CS31" s="638"/>
      <c r="CT31" s="638"/>
      <c r="CU31" s="638"/>
      <c r="CV31" s="638"/>
      <c r="CW31" s="638"/>
      <c r="CX31" s="638"/>
      <c r="CY31" s="639"/>
      <c r="CZ31" s="613">
        <v>0.2</v>
      </c>
      <c r="DA31" s="640"/>
      <c r="DB31" s="640"/>
      <c r="DC31" s="642"/>
      <c r="DD31" s="607">
        <v>82104</v>
      </c>
      <c r="DE31" s="638"/>
      <c r="DF31" s="638"/>
      <c r="DG31" s="638"/>
      <c r="DH31" s="638"/>
      <c r="DI31" s="638"/>
      <c r="DJ31" s="638"/>
      <c r="DK31" s="639"/>
      <c r="DL31" s="607">
        <v>82104</v>
      </c>
      <c r="DM31" s="638"/>
      <c r="DN31" s="638"/>
      <c r="DO31" s="638"/>
      <c r="DP31" s="638"/>
      <c r="DQ31" s="638"/>
      <c r="DR31" s="638"/>
      <c r="DS31" s="638"/>
      <c r="DT31" s="638"/>
      <c r="DU31" s="638"/>
      <c r="DV31" s="639"/>
      <c r="DW31" s="613">
        <v>0.3</v>
      </c>
      <c r="DX31" s="640"/>
      <c r="DY31" s="640"/>
      <c r="DZ31" s="640"/>
      <c r="EA31" s="640"/>
      <c r="EB31" s="640"/>
      <c r="EC31" s="641"/>
    </row>
    <row r="32" spans="2:133" ht="11.25" customHeight="1" x14ac:dyDescent="0.15">
      <c r="B32" s="609" t="s">
        <v>310</v>
      </c>
      <c r="C32" s="610"/>
      <c r="D32" s="610"/>
      <c r="E32" s="610"/>
      <c r="F32" s="610"/>
      <c r="G32" s="610"/>
      <c r="H32" s="610"/>
      <c r="I32" s="610"/>
      <c r="J32" s="610"/>
      <c r="K32" s="610"/>
      <c r="L32" s="610"/>
      <c r="M32" s="610"/>
      <c r="N32" s="610"/>
      <c r="O32" s="610"/>
      <c r="P32" s="610"/>
      <c r="Q32" s="611"/>
      <c r="R32" s="603">
        <v>10346219</v>
      </c>
      <c r="S32" s="604"/>
      <c r="T32" s="604"/>
      <c r="U32" s="604"/>
      <c r="V32" s="604"/>
      <c r="W32" s="604"/>
      <c r="X32" s="604"/>
      <c r="Y32" s="605"/>
      <c r="Z32" s="612">
        <v>21.8</v>
      </c>
      <c r="AA32" s="612"/>
      <c r="AB32" s="612"/>
      <c r="AC32" s="612"/>
      <c r="AD32" s="601" t="s">
        <v>127</v>
      </c>
      <c r="AE32" s="601"/>
      <c r="AF32" s="601"/>
      <c r="AG32" s="601"/>
      <c r="AH32" s="601"/>
      <c r="AI32" s="601"/>
      <c r="AJ32" s="601"/>
      <c r="AK32" s="601"/>
      <c r="AL32" s="613" t="s">
        <v>127</v>
      </c>
      <c r="AM32" s="614"/>
      <c r="AN32" s="614"/>
      <c r="AO32" s="615"/>
      <c r="AP32" s="653"/>
      <c r="AQ32" s="654"/>
      <c r="AR32" s="654"/>
      <c r="AS32" s="654"/>
      <c r="AT32" s="658"/>
      <c r="AU32" s="205" t="s">
        <v>311</v>
      </c>
      <c r="AX32" s="609" t="s">
        <v>312</v>
      </c>
      <c r="AY32" s="610"/>
      <c r="AZ32" s="610"/>
      <c r="BA32" s="610"/>
      <c r="BB32" s="610"/>
      <c r="BC32" s="610"/>
      <c r="BD32" s="610"/>
      <c r="BE32" s="610"/>
      <c r="BF32" s="611"/>
      <c r="BG32" s="663">
        <v>99.1</v>
      </c>
      <c r="BH32" s="638"/>
      <c r="BI32" s="638"/>
      <c r="BJ32" s="638"/>
      <c r="BK32" s="638"/>
      <c r="BL32" s="638"/>
      <c r="BM32" s="614">
        <v>97.4</v>
      </c>
      <c r="BN32" s="638"/>
      <c r="BO32" s="638"/>
      <c r="BP32" s="638"/>
      <c r="BQ32" s="664"/>
      <c r="BR32" s="663">
        <v>98.9</v>
      </c>
      <c r="BS32" s="638"/>
      <c r="BT32" s="638"/>
      <c r="BU32" s="638"/>
      <c r="BV32" s="638"/>
      <c r="BW32" s="638"/>
      <c r="BX32" s="614">
        <v>97.1</v>
      </c>
      <c r="BY32" s="638"/>
      <c r="BZ32" s="638"/>
      <c r="CA32" s="638"/>
      <c r="CB32" s="664"/>
      <c r="CD32" s="647"/>
      <c r="CE32" s="648"/>
      <c r="CF32" s="609" t="s">
        <v>313</v>
      </c>
      <c r="CG32" s="610"/>
      <c r="CH32" s="610"/>
      <c r="CI32" s="610"/>
      <c r="CJ32" s="610"/>
      <c r="CK32" s="610"/>
      <c r="CL32" s="610"/>
      <c r="CM32" s="610"/>
      <c r="CN32" s="610"/>
      <c r="CO32" s="610"/>
      <c r="CP32" s="610"/>
      <c r="CQ32" s="611"/>
      <c r="CR32" s="603" t="s">
        <v>127</v>
      </c>
      <c r="CS32" s="604"/>
      <c r="CT32" s="604"/>
      <c r="CU32" s="604"/>
      <c r="CV32" s="604"/>
      <c r="CW32" s="604"/>
      <c r="CX32" s="604"/>
      <c r="CY32" s="605"/>
      <c r="CZ32" s="613" t="s">
        <v>127</v>
      </c>
      <c r="DA32" s="640"/>
      <c r="DB32" s="640"/>
      <c r="DC32" s="642"/>
      <c r="DD32" s="607" t="s">
        <v>127</v>
      </c>
      <c r="DE32" s="604"/>
      <c r="DF32" s="604"/>
      <c r="DG32" s="604"/>
      <c r="DH32" s="604"/>
      <c r="DI32" s="604"/>
      <c r="DJ32" s="604"/>
      <c r="DK32" s="605"/>
      <c r="DL32" s="607" t="s">
        <v>127</v>
      </c>
      <c r="DM32" s="604"/>
      <c r="DN32" s="604"/>
      <c r="DO32" s="604"/>
      <c r="DP32" s="604"/>
      <c r="DQ32" s="604"/>
      <c r="DR32" s="604"/>
      <c r="DS32" s="604"/>
      <c r="DT32" s="604"/>
      <c r="DU32" s="604"/>
      <c r="DV32" s="605"/>
      <c r="DW32" s="613" t="s">
        <v>127</v>
      </c>
      <c r="DX32" s="640"/>
      <c r="DY32" s="640"/>
      <c r="DZ32" s="640"/>
      <c r="EA32" s="640"/>
      <c r="EB32" s="640"/>
      <c r="EC32" s="641"/>
    </row>
    <row r="33" spans="2:133" ht="11.25" customHeight="1" x14ac:dyDescent="0.15">
      <c r="B33" s="626" t="s">
        <v>314</v>
      </c>
      <c r="C33" s="627"/>
      <c r="D33" s="627"/>
      <c r="E33" s="627"/>
      <c r="F33" s="627"/>
      <c r="G33" s="627"/>
      <c r="H33" s="627"/>
      <c r="I33" s="627"/>
      <c r="J33" s="627"/>
      <c r="K33" s="627"/>
      <c r="L33" s="627"/>
      <c r="M33" s="627"/>
      <c r="N33" s="627"/>
      <c r="O33" s="627"/>
      <c r="P33" s="627"/>
      <c r="Q33" s="628"/>
      <c r="R33" s="603" t="s">
        <v>127</v>
      </c>
      <c r="S33" s="604"/>
      <c r="T33" s="604"/>
      <c r="U33" s="604"/>
      <c r="V33" s="604"/>
      <c r="W33" s="604"/>
      <c r="X33" s="604"/>
      <c r="Y33" s="605"/>
      <c r="Z33" s="612" t="s">
        <v>127</v>
      </c>
      <c r="AA33" s="612"/>
      <c r="AB33" s="612"/>
      <c r="AC33" s="612"/>
      <c r="AD33" s="601" t="s">
        <v>127</v>
      </c>
      <c r="AE33" s="601"/>
      <c r="AF33" s="601"/>
      <c r="AG33" s="601"/>
      <c r="AH33" s="601"/>
      <c r="AI33" s="601"/>
      <c r="AJ33" s="601"/>
      <c r="AK33" s="601"/>
      <c r="AL33" s="613" t="s">
        <v>127</v>
      </c>
      <c r="AM33" s="614"/>
      <c r="AN33" s="614"/>
      <c r="AO33" s="615"/>
      <c r="AP33" s="655"/>
      <c r="AQ33" s="656"/>
      <c r="AR33" s="656"/>
      <c r="AS33" s="656"/>
      <c r="AT33" s="659"/>
      <c r="AU33" s="344"/>
      <c r="AV33" s="344"/>
      <c r="AW33" s="344"/>
      <c r="AX33" s="629" t="s">
        <v>315</v>
      </c>
      <c r="AY33" s="630"/>
      <c r="AZ33" s="630"/>
      <c r="BA33" s="630"/>
      <c r="BB33" s="630"/>
      <c r="BC33" s="630"/>
      <c r="BD33" s="630"/>
      <c r="BE33" s="630"/>
      <c r="BF33" s="631"/>
      <c r="BG33" s="665">
        <v>99.4</v>
      </c>
      <c r="BH33" s="666"/>
      <c r="BI33" s="666"/>
      <c r="BJ33" s="666"/>
      <c r="BK33" s="666"/>
      <c r="BL33" s="666"/>
      <c r="BM33" s="667">
        <v>98</v>
      </c>
      <c r="BN33" s="666"/>
      <c r="BO33" s="666"/>
      <c r="BP33" s="666"/>
      <c r="BQ33" s="668"/>
      <c r="BR33" s="665">
        <v>99.4</v>
      </c>
      <c r="BS33" s="666"/>
      <c r="BT33" s="666"/>
      <c r="BU33" s="666"/>
      <c r="BV33" s="666"/>
      <c r="BW33" s="666"/>
      <c r="BX33" s="667">
        <v>97.9</v>
      </c>
      <c r="BY33" s="666"/>
      <c r="BZ33" s="666"/>
      <c r="CA33" s="666"/>
      <c r="CB33" s="668"/>
      <c r="CD33" s="609" t="s">
        <v>316</v>
      </c>
      <c r="CE33" s="610"/>
      <c r="CF33" s="610"/>
      <c r="CG33" s="610"/>
      <c r="CH33" s="610"/>
      <c r="CI33" s="610"/>
      <c r="CJ33" s="610"/>
      <c r="CK33" s="610"/>
      <c r="CL33" s="610"/>
      <c r="CM33" s="610"/>
      <c r="CN33" s="610"/>
      <c r="CO33" s="610"/>
      <c r="CP33" s="610"/>
      <c r="CQ33" s="611"/>
      <c r="CR33" s="603">
        <v>16412743</v>
      </c>
      <c r="CS33" s="638"/>
      <c r="CT33" s="638"/>
      <c r="CU33" s="638"/>
      <c r="CV33" s="638"/>
      <c r="CW33" s="638"/>
      <c r="CX33" s="638"/>
      <c r="CY33" s="639"/>
      <c r="CZ33" s="613">
        <v>38.700000000000003</v>
      </c>
      <c r="DA33" s="640"/>
      <c r="DB33" s="640"/>
      <c r="DC33" s="642"/>
      <c r="DD33" s="607">
        <v>13527396</v>
      </c>
      <c r="DE33" s="638"/>
      <c r="DF33" s="638"/>
      <c r="DG33" s="638"/>
      <c r="DH33" s="638"/>
      <c r="DI33" s="638"/>
      <c r="DJ33" s="638"/>
      <c r="DK33" s="639"/>
      <c r="DL33" s="607">
        <v>10956377</v>
      </c>
      <c r="DM33" s="638"/>
      <c r="DN33" s="638"/>
      <c r="DO33" s="638"/>
      <c r="DP33" s="638"/>
      <c r="DQ33" s="638"/>
      <c r="DR33" s="638"/>
      <c r="DS33" s="638"/>
      <c r="DT33" s="638"/>
      <c r="DU33" s="638"/>
      <c r="DV33" s="639"/>
      <c r="DW33" s="613">
        <v>44.9</v>
      </c>
      <c r="DX33" s="640"/>
      <c r="DY33" s="640"/>
      <c r="DZ33" s="640"/>
      <c r="EA33" s="640"/>
      <c r="EB33" s="640"/>
      <c r="EC33" s="641"/>
    </row>
    <row r="34" spans="2:133" ht="11.25" customHeight="1" x14ac:dyDescent="0.15">
      <c r="B34" s="609" t="s">
        <v>317</v>
      </c>
      <c r="C34" s="610"/>
      <c r="D34" s="610"/>
      <c r="E34" s="610"/>
      <c r="F34" s="610"/>
      <c r="G34" s="610"/>
      <c r="H34" s="610"/>
      <c r="I34" s="610"/>
      <c r="J34" s="610"/>
      <c r="K34" s="610"/>
      <c r="L34" s="610"/>
      <c r="M34" s="610"/>
      <c r="N34" s="610"/>
      <c r="O34" s="610"/>
      <c r="P34" s="610"/>
      <c r="Q34" s="611"/>
      <c r="R34" s="603">
        <v>3051456</v>
      </c>
      <c r="S34" s="604"/>
      <c r="T34" s="604"/>
      <c r="U34" s="604"/>
      <c r="V34" s="604"/>
      <c r="W34" s="604"/>
      <c r="X34" s="604"/>
      <c r="Y34" s="605"/>
      <c r="Z34" s="612">
        <v>6.4</v>
      </c>
      <c r="AA34" s="612"/>
      <c r="AB34" s="612"/>
      <c r="AC34" s="612"/>
      <c r="AD34" s="601" t="s">
        <v>127</v>
      </c>
      <c r="AE34" s="601"/>
      <c r="AF34" s="601"/>
      <c r="AG34" s="601"/>
      <c r="AH34" s="601"/>
      <c r="AI34" s="601"/>
      <c r="AJ34" s="601"/>
      <c r="AK34" s="601"/>
      <c r="AL34" s="613" t="s">
        <v>127</v>
      </c>
      <c r="AM34" s="614"/>
      <c r="AN34" s="614"/>
      <c r="AO34" s="615"/>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9" t="s">
        <v>318</v>
      </c>
      <c r="CE34" s="610"/>
      <c r="CF34" s="610"/>
      <c r="CG34" s="610"/>
      <c r="CH34" s="610"/>
      <c r="CI34" s="610"/>
      <c r="CJ34" s="610"/>
      <c r="CK34" s="610"/>
      <c r="CL34" s="610"/>
      <c r="CM34" s="610"/>
      <c r="CN34" s="610"/>
      <c r="CO34" s="610"/>
      <c r="CP34" s="610"/>
      <c r="CQ34" s="611"/>
      <c r="CR34" s="603">
        <v>7009812</v>
      </c>
      <c r="CS34" s="604"/>
      <c r="CT34" s="604"/>
      <c r="CU34" s="604"/>
      <c r="CV34" s="604"/>
      <c r="CW34" s="604"/>
      <c r="CX34" s="604"/>
      <c r="CY34" s="605"/>
      <c r="CZ34" s="613">
        <v>16.5</v>
      </c>
      <c r="DA34" s="640"/>
      <c r="DB34" s="640"/>
      <c r="DC34" s="642"/>
      <c r="DD34" s="607">
        <v>5369294</v>
      </c>
      <c r="DE34" s="604"/>
      <c r="DF34" s="604"/>
      <c r="DG34" s="604"/>
      <c r="DH34" s="604"/>
      <c r="DI34" s="604"/>
      <c r="DJ34" s="604"/>
      <c r="DK34" s="605"/>
      <c r="DL34" s="607">
        <v>4752955</v>
      </c>
      <c r="DM34" s="604"/>
      <c r="DN34" s="604"/>
      <c r="DO34" s="604"/>
      <c r="DP34" s="604"/>
      <c r="DQ34" s="604"/>
      <c r="DR34" s="604"/>
      <c r="DS34" s="604"/>
      <c r="DT34" s="604"/>
      <c r="DU34" s="604"/>
      <c r="DV34" s="605"/>
      <c r="DW34" s="613">
        <v>19.5</v>
      </c>
      <c r="DX34" s="640"/>
      <c r="DY34" s="640"/>
      <c r="DZ34" s="640"/>
      <c r="EA34" s="640"/>
      <c r="EB34" s="640"/>
      <c r="EC34" s="641"/>
    </row>
    <row r="35" spans="2:133" ht="11.25" customHeight="1" x14ac:dyDescent="0.15">
      <c r="B35" s="609" t="s">
        <v>319</v>
      </c>
      <c r="C35" s="610"/>
      <c r="D35" s="610"/>
      <c r="E35" s="610"/>
      <c r="F35" s="610"/>
      <c r="G35" s="610"/>
      <c r="H35" s="610"/>
      <c r="I35" s="610"/>
      <c r="J35" s="610"/>
      <c r="K35" s="610"/>
      <c r="L35" s="610"/>
      <c r="M35" s="610"/>
      <c r="N35" s="610"/>
      <c r="O35" s="610"/>
      <c r="P35" s="610"/>
      <c r="Q35" s="611"/>
      <c r="R35" s="603">
        <v>37594</v>
      </c>
      <c r="S35" s="604"/>
      <c r="T35" s="604"/>
      <c r="U35" s="604"/>
      <c r="V35" s="604"/>
      <c r="W35" s="604"/>
      <c r="X35" s="604"/>
      <c r="Y35" s="605"/>
      <c r="Z35" s="612">
        <v>0.1</v>
      </c>
      <c r="AA35" s="612"/>
      <c r="AB35" s="612"/>
      <c r="AC35" s="612"/>
      <c r="AD35" s="601">
        <v>32154</v>
      </c>
      <c r="AE35" s="601"/>
      <c r="AF35" s="601"/>
      <c r="AG35" s="601"/>
      <c r="AH35" s="601"/>
      <c r="AI35" s="601"/>
      <c r="AJ35" s="601"/>
      <c r="AK35" s="601"/>
      <c r="AL35" s="613">
        <v>0.1</v>
      </c>
      <c r="AM35" s="614"/>
      <c r="AN35" s="614"/>
      <c r="AO35" s="615"/>
      <c r="AP35" s="211"/>
      <c r="AQ35" s="589" t="s">
        <v>320</v>
      </c>
      <c r="AR35" s="590"/>
      <c r="AS35" s="590"/>
      <c r="AT35" s="590"/>
      <c r="AU35" s="590"/>
      <c r="AV35" s="590"/>
      <c r="AW35" s="590"/>
      <c r="AX35" s="590"/>
      <c r="AY35" s="590"/>
      <c r="AZ35" s="590"/>
      <c r="BA35" s="590"/>
      <c r="BB35" s="590"/>
      <c r="BC35" s="590"/>
      <c r="BD35" s="590"/>
      <c r="BE35" s="590"/>
      <c r="BF35" s="591"/>
      <c r="BG35" s="589" t="s">
        <v>321</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9" t="s">
        <v>322</v>
      </c>
      <c r="CE35" s="610"/>
      <c r="CF35" s="610"/>
      <c r="CG35" s="610"/>
      <c r="CH35" s="610"/>
      <c r="CI35" s="610"/>
      <c r="CJ35" s="610"/>
      <c r="CK35" s="610"/>
      <c r="CL35" s="610"/>
      <c r="CM35" s="610"/>
      <c r="CN35" s="610"/>
      <c r="CO35" s="610"/>
      <c r="CP35" s="610"/>
      <c r="CQ35" s="611"/>
      <c r="CR35" s="603">
        <v>225544</v>
      </c>
      <c r="CS35" s="638"/>
      <c r="CT35" s="638"/>
      <c r="CU35" s="638"/>
      <c r="CV35" s="638"/>
      <c r="CW35" s="638"/>
      <c r="CX35" s="638"/>
      <c r="CY35" s="639"/>
      <c r="CZ35" s="613">
        <v>0.5</v>
      </c>
      <c r="DA35" s="640"/>
      <c r="DB35" s="640"/>
      <c r="DC35" s="642"/>
      <c r="DD35" s="607">
        <v>223596</v>
      </c>
      <c r="DE35" s="638"/>
      <c r="DF35" s="638"/>
      <c r="DG35" s="638"/>
      <c r="DH35" s="638"/>
      <c r="DI35" s="638"/>
      <c r="DJ35" s="638"/>
      <c r="DK35" s="639"/>
      <c r="DL35" s="607">
        <v>223497</v>
      </c>
      <c r="DM35" s="638"/>
      <c r="DN35" s="638"/>
      <c r="DO35" s="638"/>
      <c r="DP35" s="638"/>
      <c r="DQ35" s="638"/>
      <c r="DR35" s="638"/>
      <c r="DS35" s="638"/>
      <c r="DT35" s="638"/>
      <c r="DU35" s="638"/>
      <c r="DV35" s="639"/>
      <c r="DW35" s="613">
        <v>0.9</v>
      </c>
      <c r="DX35" s="640"/>
      <c r="DY35" s="640"/>
      <c r="DZ35" s="640"/>
      <c r="EA35" s="640"/>
      <c r="EB35" s="640"/>
      <c r="EC35" s="641"/>
    </row>
    <row r="36" spans="2:133" ht="11.25" customHeight="1" x14ac:dyDescent="0.15">
      <c r="B36" s="609" t="s">
        <v>323</v>
      </c>
      <c r="C36" s="610"/>
      <c r="D36" s="610"/>
      <c r="E36" s="610"/>
      <c r="F36" s="610"/>
      <c r="G36" s="610"/>
      <c r="H36" s="610"/>
      <c r="I36" s="610"/>
      <c r="J36" s="610"/>
      <c r="K36" s="610"/>
      <c r="L36" s="610"/>
      <c r="M36" s="610"/>
      <c r="N36" s="610"/>
      <c r="O36" s="610"/>
      <c r="P36" s="610"/>
      <c r="Q36" s="611"/>
      <c r="R36" s="603">
        <v>19781</v>
      </c>
      <c r="S36" s="604"/>
      <c r="T36" s="604"/>
      <c r="U36" s="604"/>
      <c r="V36" s="604"/>
      <c r="W36" s="604"/>
      <c r="X36" s="604"/>
      <c r="Y36" s="605"/>
      <c r="Z36" s="612">
        <v>0</v>
      </c>
      <c r="AA36" s="612"/>
      <c r="AB36" s="612"/>
      <c r="AC36" s="612"/>
      <c r="AD36" s="601" t="s">
        <v>127</v>
      </c>
      <c r="AE36" s="601"/>
      <c r="AF36" s="601"/>
      <c r="AG36" s="601"/>
      <c r="AH36" s="601"/>
      <c r="AI36" s="601"/>
      <c r="AJ36" s="601"/>
      <c r="AK36" s="601"/>
      <c r="AL36" s="613" t="s">
        <v>127</v>
      </c>
      <c r="AM36" s="614"/>
      <c r="AN36" s="614"/>
      <c r="AO36" s="615"/>
      <c r="AP36" s="211"/>
      <c r="AQ36" s="669" t="s">
        <v>324</v>
      </c>
      <c r="AR36" s="670"/>
      <c r="AS36" s="670"/>
      <c r="AT36" s="670"/>
      <c r="AU36" s="670"/>
      <c r="AV36" s="670"/>
      <c r="AW36" s="670"/>
      <c r="AX36" s="670"/>
      <c r="AY36" s="671"/>
      <c r="AZ36" s="616">
        <v>2738594</v>
      </c>
      <c r="BA36" s="617"/>
      <c r="BB36" s="617"/>
      <c r="BC36" s="617"/>
      <c r="BD36" s="617"/>
      <c r="BE36" s="617"/>
      <c r="BF36" s="672"/>
      <c r="BG36" s="598" t="s">
        <v>325</v>
      </c>
      <c r="BH36" s="599"/>
      <c r="BI36" s="599"/>
      <c r="BJ36" s="599"/>
      <c r="BK36" s="599"/>
      <c r="BL36" s="599"/>
      <c r="BM36" s="599"/>
      <c r="BN36" s="599"/>
      <c r="BO36" s="599"/>
      <c r="BP36" s="599"/>
      <c r="BQ36" s="599"/>
      <c r="BR36" s="599"/>
      <c r="BS36" s="599"/>
      <c r="BT36" s="599"/>
      <c r="BU36" s="600"/>
      <c r="BV36" s="616">
        <v>29974</v>
      </c>
      <c r="BW36" s="617"/>
      <c r="BX36" s="617"/>
      <c r="BY36" s="617"/>
      <c r="BZ36" s="617"/>
      <c r="CA36" s="617"/>
      <c r="CB36" s="672"/>
      <c r="CD36" s="609" t="s">
        <v>326</v>
      </c>
      <c r="CE36" s="610"/>
      <c r="CF36" s="610"/>
      <c r="CG36" s="610"/>
      <c r="CH36" s="610"/>
      <c r="CI36" s="610"/>
      <c r="CJ36" s="610"/>
      <c r="CK36" s="610"/>
      <c r="CL36" s="610"/>
      <c r="CM36" s="610"/>
      <c r="CN36" s="610"/>
      <c r="CO36" s="610"/>
      <c r="CP36" s="610"/>
      <c r="CQ36" s="611"/>
      <c r="CR36" s="603">
        <v>5705739</v>
      </c>
      <c r="CS36" s="604"/>
      <c r="CT36" s="604"/>
      <c r="CU36" s="604"/>
      <c r="CV36" s="604"/>
      <c r="CW36" s="604"/>
      <c r="CX36" s="604"/>
      <c r="CY36" s="605"/>
      <c r="CZ36" s="613">
        <v>13.4</v>
      </c>
      <c r="DA36" s="640"/>
      <c r="DB36" s="640"/>
      <c r="DC36" s="642"/>
      <c r="DD36" s="607">
        <v>4944994</v>
      </c>
      <c r="DE36" s="604"/>
      <c r="DF36" s="604"/>
      <c r="DG36" s="604"/>
      <c r="DH36" s="604"/>
      <c r="DI36" s="604"/>
      <c r="DJ36" s="604"/>
      <c r="DK36" s="605"/>
      <c r="DL36" s="607">
        <v>4097247</v>
      </c>
      <c r="DM36" s="604"/>
      <c r="DN36" s="604"/>
      <c r="DO36" s="604"/>
      <c r="DP36" s="604"/>
      <c r="DQ36" s="604"/>
      <c r="DR36" s="604"/>
      <c r="DS36" s="604"/>
      <c r="DT36" s="604"/>
      <c r="DU36" s="604"/>
      <c r="DV36" s="605"/>
      <c r="DW36" s="613">
        <v>16.8</v>
      </c>
      <c r="DX36" s="640"/>
      <c r="DY36" s="640"/>
      <c r="DZ36" s="640"/>
      <c r="EA36" s="640"/>
      <c r="EB36" s="640"/>
      <c r="EC36" s="641"/>
    </row>
    <row r="37" spans="2:133" ht="11.25" customHeight="1" x14ac:dyDescent="0.15">
      <c r="B37" s="609" t="s">
        <v>327</v>
      </c>
      <c r="C37" s="610"/>
      <c r="D37" s="610"/>
      <c r="E37" s="610"/>
      <c r="F37" s="610"/>
      <c r="G37" s="610"/>
      <c r="H37" s="610"/>
      <c r="I37" s="610"/>
      <c r="J37" s="610"/>
      <c r="K37" s="610"/>
      <c r="L37" s="610"/>
      <c r="M37" s="610"/>
      <c r="N37" s="610"/>
      <c r="O37" s="610"/>
      <c r="P37" s="610"/>
      <c r="Q37" s="611"/>
      <c r="R37" s="603">
        <v>2105552</v>
      </c>
      <c r="S37" s="604"/>
      <c r="T37" s="604"/>
      <c r="U37" s="604"/>
      <c r="V37" s="604"/>
      <c r="W37" s="604"/>
      <c r="X37" s="604"/>
      <c r="Y37" s="605"/>
      <c r="Z37" s="612">
        <v>4.4000000000000004</v>
      </c>
      <c r="AA37" s="612"/>
      <c r="AB37" s="612"/>
      <c r="AC37" s="612"/>
      <c r="AD37" s="601" t="s">
        <v>127</v>
      </c>
      <c r="AE37" s="601"/>
      <c r="AF37" s="601"/>
      <c r="AG37" s="601"/>
      <c r="AH37" s="601"/>
      <c r="AI37" s="601"/>
      <c r="AJ37" s="601"/>
      <c r="AK37" s="601"/>
      <c r="AL37" s="613" t="s">
        <v>127</v>
      </c>
      <c r="AM37" s="614"/>
      <c r="AN37" s="614"/>
      <c r="AO37" s="615"/>
      <c r="AQ37" s="673" t="s">
        <v>328</v>
      </c>
      <c r="AR37" s="674"/>
      <c r="AS37" s="674"/>
      <c r="AT37" s="674"/>
      <c r="AU37" s="674"/>
      <c r="AV37" s="674"/>
      <c r="AW37" s="674"/>
      <c r="AX37" s="674"/>
      <c r="AY37" s="675"/>
      <c r="AZ37" s="603">
        <v>192450</v>
      </c>
      <c r="BA37" s="604"/>
      <c r="BB37" s="604"/>
      <c r="BC37" s="604"/>
      <c r="BD37" s="638"/>
      <c r="BE37" s="638"/>
      <c r="BF37" s="664"/>
      <c r="BG37" s="609" t="s">
        <v>329</v>
      </c>
      <c r="BH37" s="610"/>
      <c r="BI37" s="610"/>
      <c r="BJ37" s="610"/>
      <c r="BK37" s="610"/>
      <c r="BL37" s="610"/>
      <c r="BM37" s="610"/>
      <c r="BN37" s="610"/>
      <c r="BO37" s="610"/>
      <c r="BP37" s="610"/>
      <c r="BQ37" s="610"/>
      <c r="BR37" s="610"/>
      <c r="BS37" s="610"/>
      <c r="BT37" s="610"/>
      <c r="BU37" s="611"/>
      <c r="BV37" s="603">
        <v>-2842</v>
      </c>
      <c r="BW37" s="604"/>
      <c r="BX37" s="604"/>
      <c r="BY37" s="604"/>
      <c r="BZ37" s="604"/>
      <c r="CA37" s="604"/>
      <c r="CB37" s="608"/>
      <c r="CD37" s="609" t="s">
        <v>330</v>
      </c>
      <c r="CE37" s="610"/>
      <c r="CF37" s="610"/>
      <c r="CG37" s="610"/>
      <c r="CH37" s="610"/>
      <c r="CI37" s="610"/>
      <c r="CJ37" s="610"/>
      <c r="CK37" s="610"/>
      <c r="CL37" s="610"/>
      <c r="CM37" s="610"/>
      <c r="CN37" s="610"/>
      <c r="CO37" s="610"/>
      <c r="CP37" s="610"/>
      <c r="CQ37" s="611"/>
      <c r="CR37" s="603">
        <v>3250767</v>
      </c>
      <c r="CS37" s="638"/>
      <c r="CT37" s="638"/>
      <c r="CU37" s="638"/>
      <c r="CV37" s="638"/>
      <c r="CW37" s="638"/>
      <c r="CX37" s="638"/>
      <c r="CY37" s="639"/>
      <c r="CZ37" s="613">
        <v>7.7</v>
      </c>
      <c r="DA37" s="640"/>
      <c r="DB37" s="640"/>
      <c r="DC37" s="642"/>
      <c r="DD37" s="607">
        <v>3250767</v>
      </c>
      <c r="DE37" s="638"/>
      <c r="DF37" s="638"/>
      <c r="DG37" s="638"/>
      <c r="DH37" s="638"/>
      <c r="DI37" s="638"/>
      <c r="DJ37" s="638"/>
      <c r="DK37" s="639"/>
      <c r="DL37" s="607">
        <v>3020991</v>
      </c>
      <c r="DM37" s="638"/>
      <c r="DN37" s="638"/>
      <c r="DO37" s="638"/>
      <c r="DP37" s="638"/>
      <c r="DQ37" s="638"/>
      <c r="DR37" s="638"/>
      <c r="DS37" s="638"/>
      <c r="DT37" s="638"/>
      <c r="DU37" s="638"/>
      <c r="DV37" s="639"/>
      <c r="DW37" s="613">
        <v>12.4</v>
      </c>
      <c r="DX37" s="640"/>
      <c r="DY37" s="640"/>
      <c r="DZ37" s="640"/>
      <c r="EA37" s="640"/>
      <c r="EB37" s="640"/>
      <c r="EC37" s="641"/>
    </row>
    <row r="38" spans="2:133" ht="11.25" customHeight="1" x14ac:dyDescent="0.15">
      <c r="B38" s="609" t="s">
        <v>331</v>
      </c>
      <c r="C38" s="610"/>
      <c r="D38" s="610"/>
      <c r="E38" s="610"/>
      <c r="F38" s="610"/>
      <c r="G38" s="610"/>
      <c r="H38" s="610"/>
      <c r="I38" s="610"/>
      <c r="J38" s="610"/>
      <c r="K38" s="610"/>
      <c r="L38" s="610"/>
      <c r="M38" s="610"/>
      <c r="N38" s="610"/>
      <c r="O38" s="610"/>
      <c r="P38" s="610"/>
      <c r="Q38" s="611"/>
      <c r="R38" s="603">
        <v>2199175</v>
      </c>
      <c r="S38" s="604"/>
      <c r="T38" s="604"/>
      <c r="U38" s="604"/>
      <c r="V38" s="604"/>
      <c r="W38" s="604"/>
      <c r="X38" s="604"/>
      <c r="Y38" s="605"/>
      <c r="Z38" s="612">
        <v>4.5999999999999996</v>
      </c>
      <c r="AA38" s="612"/>
      <c r="AB38" s="612"/>
      <c r="AC38" s="612"/>
      <c r="AD38" s="601" t="s">
        <v>127</v>
      </c>
      <c r="AE38" s="601"/>
      <c r="AF38" s="601"/>
      <c r="AG38" s="601"/>
      <c r="AH38" s="601"/>
      <c r="AI38" s="601"/>
      <c r="AJ38" s="601"/>
      <c r="AK38" s="601"/>
      <c r="AL38" s="613" t="s">
        <v>127</v>
      </c>
      <c r="AM38" s="614"/>
      <c r="AN38" s="614"/>
      <c r="AO38" s="615"/>
      <c r="AQ38" s="673" t="s">
        <v>332</v>
      </c>
      <c r="AR38" s="674"/>
      <c r="AS38" s="674"/>
      <c r="AT38" s="674"/>
      <c r="AU38" s="674"/>
      <c r="AV38" s="674"/>
      <c r="AW38" s="674"/>
      <c r="AX38" s="674"/>
      <c r="AY38" s="675"/>
      <c r="AZ38" s="603">
        <v>162936</v>
      </c>
      <c r="BA38" s="604"/>
      <c r="BB38" s="604"/>
      <c r="BC38" s="604"/>
      <c r="BD38" s="638"/>
      <c r="BE38" s="638"/>
      <c r="BF38" s="664"/>
      <c r="BG38" s="609" t="s">
        <v>333</v>
      </c>
      <c r="BH38" s="610"/>
      <c r="BI38" s="610"/>
      <c r="BJ38" s="610"/>
      <c r="BK38" s="610"/>
      <c r="BL38" s="610"/>
      <c r="BM38" s="610"/>
      <c r="BN38" s="610"/>
      <c r="BO38" s="610"/>
      <c r="BP38" s="610"/>
      <c r="BQ38" s="610"/>
      <c r="BR38" s="610"/>
      <c r="BS38" s="610"/>
      <c r="BT38" s="610"/>
      <c r="BU38" s="611"/>
      <c r="BV38" s="603">
        <v>12213</v>
      </c>
      <c r="BW38" s="604"/>
      <c r="BX38" s="604"/>
      <c r="BY38" s="604"/>
      <c r="BZ38" s="604"/>
      <c r="CA38" s="604"/>
      <c r="CB38" s="608"/>
      <c r="CD38" s="609" t="s">
        <v>334</v>
      </c>
      <c r="CE38" s="610"/>
      <c r="CF38" s="610"/>
      <c r="CG38" s="610"/>
      <c r="CH38" s="610"/>
      <c r="CI38" s="610"/>
      <c r="CJ38" s="610"/>
      <c r="CK38" s="610"/>
      <c r="CL38" s="610"/>
      <c r="CM38" s="610"/>
      <c r="CN38" s="610"/>
      <c r="CO38" s="610"/>
      <c r="CP38" s="610"/>
      <c r="CQ38" s="611"/>
      <c r="CR38" s="603">
        <v>2383208</v>
      </c>
      <c r="CS38" s="604"/>
      <c r="CT38" s="604"/>
      <c r="CU38" s="604"/>
      <c r="CV38" s="604"/>
      <c r="CW38" s="604"/>
      <c r="CX38" s="604"/>
      <c r="CY38" s="605"/>
      <c r="CZ38" s="613">
        <v>5.6</v>
      </c>
      <c r="DA38" s="640"/>
      <c r="DB38" s="640"/>
      <c r="DC38" s="642"/>
      <c r="DD38" s="607">
        <v>1949685</v>
      </c>
      <c r="DE38" s="604"/>
      <c r="DF38" s="604"/>
      <c r="DG38" s="604"/>
      <c r="DH38" s="604"/>
      <c r="DI38" s="604"/>
      <c r="DJ38" s="604"/>
      <c r="DK38" s="605"/>
      <c r="DL38" s="607">
        <v>1882678</v>
      </c>
      <c r="DM38" s="604"/>
      <c r="DN38" s="604"/>
      <c r="DO38" s="604"/>
      <c r="DP38" s="604"/>
      <c r="DQ38" s="604"/>
      <c r="DR38" s="604"/>
      <c r="DS38" s="604"/>
      <c r="DT38" s="604"/>
      <c r="DU38" s="604"/>
      <c r="DV38" s="605"/>
      <c r="DW38" s="613">
        <v>7.7</v>
      </c>
      <c r="DX38" s="640"/>
      <c r="DY38" s="640"/>
      <c r="DZ38" s="640"/>
      <c r="EA38" s="640"/>
      <c r="EB38" s="640"/>
      <c r="EC38" s="641"/>
    </row>
    <row r="39" spans="2:133" ht="11.25" customHeight="1" x14ac:dyDescent="0.15">
      <c r="B39" s="609" t="s">
        <v>335</v>
      </c>
      <c r="C39" s="610"/>
      <c r="D39" s="610"/>
      <c r="E39" s="610"/>
      <c r="F39" s="610"/>
      <c r="G39" s="610"/>
      <c r="H39" s="610"/>
      <c r="I39" s="610"/>
      <c r="J39" s="610"/>
      <c r="K39" s="610"/>
      <c r="L39" s="610"/>
      <c r="M39" s="610"/>
      <c r="N39" s="610"/>
      <c r="O39" s="610"/>
      <c r="P39" s="610"/>
      <c r="Q39" s="611"/>
      <c r="R39" s="603">
        <v>1842848</v>
      </c>
      <c r="S39" s="604"/>
      <c r="T39" s="604"/>
      <c r="U39" s="604"/>
      <c r="V39" s="604"/>
      <c r="W39" s="604"/>
      <c r="X39" s="604"/>
      <c r="Y39" s="605"/>
      <c r="Z39" s="612">
        <v>3.9</v>
      </c>
      <c r="AA39" s="612"/>
      <c r="AB39" s="612"/>
      <c r="AC39" s="612"/>
      <c r="AD39" s="601">
        <v>8847</v>
      </c>
      <c r="AE39" s="601"/>
      <c r="AF39" s="601"/>
      <c r="AG39" s="601"/>
      <c r="AH39" s="601"/>
      <c r="AI39" s="601"/>
      <c r="AJ39" s="601"/>
      <c r="AK39" s="601"/>
      <c r="AL39" s="613">
        <v>0</v>
      </c>
      <c r="AM39" s="614"/>
      <c r="AN39" s="614"/>
      <c r="AO39" s="615"/>
      <c r="AQ39" s="673" t="s">
        <v>336</v>
      </c>
      <c r="AR39" s="674"/>
      <c r="AS39" s="674"/>
      <c r="AT39" s="674"/>
      <c r="AU39" s="674"/>
      <c r="AV39" s="674"/>
      <c r="AW39" s="674"/>
      <c r="AX39" s="674"/>
      <c r="AY39" s="675"/>
      <c r="AZ39" s="603" t="s">
        <v>127</v>
      </c>
      <c r="BA39" s="604"/>
      <c r="BB39" s="604"/>
      <c r="BC39" s="604"/>
      <c r="BD39" s="638"/>
      <c r="BE39" s="638"/>
      <c r="BF39" s="664"/>
      <c r="BG39" s="609" t="s">
        <v>337</v>
      </c>
      <c r="BH39" s="610"/>
      <c r="BI39" s="610"/>
      <c r="BJ39" s="610"/>
      <c r="BK39" s="610"/>
      <c r="BL39" s="610"/>
      <c r="BM39" s="610"/>
      <c r="BN39" s="610"/>
      <c r="BO39" s="610"/>
      <c r="BP39" s="610"/>
      <c r="BQ39" s="610"/>
      <c r="BR39" s="610"/>
      <c r="BS39" s="610"/>
      <c r="BT39" s="610"/>
      <c r="BU39" s="611"/>
      <c r="BV39" s="603">
        <v>19494</v>
      </c>
      <c r="BW39" s="604"/>
      <c r="BX39" s="604"/>
      <c r="BY39" s="604"/>
      <c r="BZ39" s="604"/>
      <c r="CA39" s="604"/>
      <c r="CB39" s="608"/>
      <c r="CD39" s="609" t="s">
        <v>338</v>
      </c>
      <c r="CE39" s="610"/>
      <c r="CF39" s="610"/>
      <c r="CG39" s="610"/>
      <c r="CH39" s="610"/>
      <c r="CI39" s="610"/>
      <c r="CJ39" s="610"/>
      <c r="CK39" s="610"/>
      <c r="CL39" s="610"/>
      <c r="CM39" s="610"/>
      <c r="CN39" s="610"/>
      <c r="CO39" s="610"/>
      <c r="CP39" s="610"/>
      <c r="CQ39" s="611"/>
      <c r="CR39" s="603">
        <v>1030994</v>
      </c>
      <c r="CS39" s="638"/>
      <c r="CT39" s="638"/>
      <c r="CU39" s="638"/>
      <c r="CV39" s="638"/>
      <c r="CW39" s="638"/>
      <c r="CX39" s="638"/>
      <c r="CY39" s="639"/>
      <c r="CZ39" s="613">
        <v>2.4</v>
      </c>
      <c r="DA39" s="640"/>
      <c r="DB39" s="640"/>
      <c r="DC39" s="642"/>
      <c r="DD39" s="607">
        <v>1007381</v>
      </c>
      <c r="DE39" s="638"/>
      <c r="DF39" s="638"/>
      <c r="DG39" s="638"/>
      <c r="DH39" s="638"/>
      <c r="DI39" s="638"/>
      <c r="DJ39" s="638"/>
      <c r="DK39" s="639"/>
      <c r="DL39" s="607" t="s">
        <v>127</v>
      </c>
      <c r="DM39" s="638"/>
      <c r="DN39" s="638"/>
      <c r="DO39" s="638"/>
      <c r="DP39" s="638"/>
      <c r="DQ39" s="638"/>
      <c r="DR39" s="638"/>
      <c r="DS39" s="638"/>
      <c r="DT39" s="638"/>
      <c r="DU39" s="638"/>
      <c r="DV39" s="639"/>
      <c r="DW39" s="613" t="s">
        <v>127</v>
      </c>
      <c r="DX39" s="640"/>
      <c r="DY39" s="640"/>
      <c r="DZ39" s="640"/>
      <c r="EA39" s="640"/>
      <c r="EB39" s="640"/>
      <c r="EC39" s="641"/>
    </row>
    <row r="40" spans="2:133" ht="11.25" customHeight="1" x14ac:dyDescent="0.15">
      <c r="B40" s="609" t="s">
        <v>339</v>
      </c>
      <c r="C40" s="610"/>
      <c r="D40" s="610"/>
      <c r="E40" s="610"/>
      <c r="F40" s="610"/>
      <c r="G40" s="610"/>
      <c r="H40" s="610"/>
      <c r="I40" s="610"/>
      <c r="J40" s="610"/>
      <c r="K40" s="610"/>
      <c r="L40" s="610"/>
      <c r="M40" s="610"/>
      <c r="N40" s="610"/>
      <c r="O40" s="610"/>
      <c r="P40" s="610"/>
      <c r="Q40" s="611"/>
      <c r="R40" s="603">
        <v>1102300</v>
      </c>
      <c r="S40" s="604"/>
      <c r="T40" s="604"/>
      <c r="U40" s="604"/>
      <c r="V40" s="604"/>
      <c r="W40" s="604"/>
      <c r="X40" s="604"/>
      <c r="Y40" s="605"/>
      <c r="Z40" s="612">
        <v>2.2999999999999998</v>
      </c>
      <c r="AA40" s="612"/>
      <c r="AB40" s="612"/>
      <c r="AC40" s="612"/>
      <c r="AD40" s="601" t="s">
        <v>127</v>
      </c>
      <c r="AE40" s="601"/>
      <c r="AF40" s="601"/>
      <c r="AG40" s="601"/>
      <c r="AH40" s="601"/>
      <c r="AI40" s="601"/>
      <c r="AJ40" s="601"/>
      <c r="AK40" s="601"/>
      <c r="AL40" s="613" t="s">
        <v>127</v>
      </c>
      <c r="AM40" s="614"/>
      <c r="AN40" s="614"/>
      <c r="AO40" s="615"/>
      <c r="AQ40" s="673" t="s">
        <v>340</v>
      </c>
      <c r="AR40" s="674"/>
      <c r="AS40" s="674"/>
      <c r="AT40" s="674"/>
      <c r="AU40" s="674"/>
      <c r="AV40" s="674"/>
      <c r="AW40" s="674"/>
      <c r="AX40" s="674"/>
      <c r="AY40" s="675"/>
      <c r="AZ40" s="603" t="s">
        <v>127</v>
      </c>
      <c r="BA40" s="604"/>
      <c r="BB40" s="604"/>
      <c r="BC40" s="604"/>
      <c r="BD40" s="638"/>
      <c r="BE40" s="638"/>
      <c r="BF40" s="664"/>
      <c r="BG40" s="653" t="s">
        <v>341</v>
      </c>
      <c r="BH40" s="654"/>
      <c r="BI40" s="654"/>
      <c r="BJ40" s="654"/>
      <c r="BK40" s="654"/>
      <c r="BL40" s="345"/>
      <c r="BM40" s="610" t="s">
        <v>342</v>
      </c>
      <c r="BN40" s="610"/>
      <c r="BO40" s="610"/>
      <c r="BP40" s="610"/>
      <c r="BQ40" s="610"/>
      <c r="BR40" s="610"/>
      <c r="BS40" s="610"/>
      <c r="BT40" s="610"/>
      <c r="BU40" s="611"/>
      <c r="BV40" s="603">
        <v>107</v>
      </c>
      <c r="BW40" s="604"/>
      <c r="BX40" s="604"/>
      <c r="BY40" s="604"/>
      <c r="BZ40" s="604"/>
      <c r="CA40" s="604"/>
      <c r="CB40" s="608"/>
      <c r="CD40" s="609" t="s">
        <v>343</v>
      </c>
      <c r="CE40" s="610"/>
      <c r="CF40" s="610"/>
      <c r="CG40" s="610"/>
      <c r="CH40" s="610"/>
      <c r="CI40" s="610"/>
      <c r="CJ40" s="610"/>
      <c r="CK40" s="610"/>
      <c r="CL40" s="610"/>
      <c r="CM40" s="610"/>
      <c r="CN40" s="610"/>
      <c r="CO40" s="610"/>
      <c r="CP40" s="610"/>
      <c r="CQ40" s="611"/>
      <c r="CR40" s="603">
        <v>57446</v>
      </c>
      <c r="CS40" s="604"/>
      <c r="CT40" s="604"/>
      <c r="CU40" s="604"/>
      <c r="CV40" s="604"/>
      <c r="CW40" s="604"/>
      <c r="CX40" s="604"/>
      <c r="CY40" s="605"/>
      <c r="CZ40" s="613">
        <v>0.1</v>
      </c>
      <c r="DA40" s="640"/>
      <c r="DB40" s="640"/>
      <c r="DC40" s="642"/>
      <c r="DD40" s="607">
        <v>32446</v>
      </c>
      <c r="DE40" s="604"/>
      <c r="DF40" s="604"/>
      <c r="DG40" s="604"/>
      <c r="DH40" s="604"/>
      <c r="DI40" s="604"/>
      <c r="DJ40" s="604"/>
      <c r="DK40" s="605"/>
      <c r="DL40" s="607" t="s">
        <v>127</v>
      </c>
      <c r="DM40" s="604"/>
      <c r="DN40" s="604"/>
      <c r="DO40" s="604"/>
      <c r="DP40" s="604"/>
      <c r="DQ40" s="604"/>
      <c r="DR40" s="604"/>
      <c r="DS40" s="604"/>
      <c r="DT40" s="604"/>
      <c r="DU40" s="604"/>
      <c r="DV40" s="605"/>
      <c r="DW40" s="613" t="s">
        <v>127</v>
      </c>
      <c r="DX40" s="640"/>
      <c r="DY40" s="640"/>
      <c r="DZ40" s="640"/>
      <c r="EA40" s="640"/>
      <c r="EB40" s="640"/>
      <c r="EC40" s="641"/>
    </row>
    <row r="41" spans="2:133" ht="11.25" customHeight="1" x14ac:dyDescent="0.15">
      <c r="B41" s="609" t="s">
        <v>344</v>
      </c>
      <c r="C41" s="610"/>
      <c r="D41" s="610"/>
      <c r="E41" s="610"/>
      <c r="F41" s="610"/>
      <c r="G41" s="610"/>
      <c r="H41" s="610"/>
      <c r="I41" s="610"/>
      <c r="J41" s="610"/>
      <c r="K41" s="610"/>
      <c r="L41" s="610"/>
      <c r="M41" s="610"/>
      <c r="N41" s="610"/>
      <c r="O41" s="610"/>
      <c r="P41" s="610"/>
      <c r="Q41" s="611"/>
      <c r="R41" s="603" t="s">
        <v>127</v>
      </c>
      <c r="S41" s="604"/>
      <c r="T41" s="604"/>
      <c r="U41" s="604"/>
      <c r="V41" s="604"/>
      <c r="W41" s="604"/>
      <c r="X41" s="604"/>
      <c r="Y41" s="605"/>
      <c r="Z41" s="612" t="s">
        <v>127</v>
      </c>
      <c r="AA41" s="612"/>
      <c r="AB41" s="612"/>
      <c r="AC41" s="612"/>
      <c r="AD41" s="601" t="s">
        <v>127</v>
      </c>
      <c r="AE41" s="601"/>
      <c r="AF41" s="601"/>
      <c r="AG41" s="601"/>
      <c r="AH41" s="601"/>
      <c r="AI41" s="601"/>
      <c r="AJ41" s="601"/>
      <c r="AK41" s="601"/>
      <c r="AL41" s="613" t="s">
        <v>127</v>
      </c>
      <c r="AM41" s="614"/>
      <c r="AN41" s="614"/>
      <c r="AO41" s="615"/>
      <c r="AQ41" s="673" t="s">
        <v>345</v>
      </c>
      <c r="AR41" s="674"/>
      <c r="AS41" s="674"/>
      <c r="AT41" s="674"/>
      <c r="AU41" s="674"/>
      <c r="AV41" s="674"/>
      <c r="AW41" s="674"/>
      <c r="AX41" s="674"/>
      <c r="AY41" s="675"/>
      <c r="AZ41" s="603">
        <v>569303</v>
      </c>
      <c r="BA41" s="604"/>
      <c r="BB41" s="604"/>
      <c r="BC41" s="604"/>
      <c r="BD41" s="638"/>
      <c r="BE41" s="638"/>
      <c r="BF41" s="664"/>
      <c r="BG41" s="653"/>
      <c r="BH41" s="654"/>
      <c r="BI41" s="654"/>
      <c r="BJ41" s="654"/>
      <c r="BK41" s="654"/>
      <c r="BL41" s="345"/>
      <c r="BM41" s="610" t="s">
        <v>346</v>
      </c>
      <c r="BN41" s="610"/>
      <c r="BO41" s="610"/>
      <c r="BP41" s="610"/>
      <c r="BQ41" s="610"/>
      <c r="BR41" s="610"/>
      <c r="BS41" s="610"/>
      <c r="BT41" s="610"/>
      <c r="BU41" s="611"/>
      <c r="BV41" s="603" t="s">
        <v>127</v>
      </c>
      <c r="BW41" s="604"/>
      <c r="BX41" s="604"/>
      <c r="BY41" s="604"/>
      <c r="BZ41" s="604"/>
      <c r="CA41" s="604"/>
      <c r="CB41" s="608"/>
      <c r="CD41" s="609" t="s">
        <v>347</v>
      </c>
      <c r="CE41" s="610"/>
      <c r="CF41" s="610"/>
      <c r="CG41" s="610"/>
      <c r="CH41" s="610"/>
      <c r="CI41" s="610"/>
      <c r="CJ41" s="610"/>
      <c r="CK41" s="610"/>
      <c r="CL41" s="610"/>
      <c r="CM41" s="610"/>
      <c r="CN41" s="610"/>
      <c r="CO41" s="610"/>
      <c r="CP41" s="610"/>
      <c r="CQ41" s="611"/>
      <c r="CR41" s="603" t="s">
        <v>127</v>
      </c>
      <c r="CS41" s="638"/>
      <c r="CT41" s="638"/>
      <c r="CU41" s="638"/>
      <c r="CV41" s="638"/>
      <c r="CW41" s="638"/>
      <c r="CX41" s="638"/>
      <c r="CY41" s="639"/>
      <c r="CZ41" s="613" t="s">
        <v>127</v>
      </c>
      <c r="DA41" s="640"/>
      <c r="DB41" s="640"/>
      <c r="DC41" s="642"/>
      <c r="DD41" s="607" t="s">
        <v>127</v>
      </c>
      <c r="DE41" s="638"/>
      <c r="DF41" s="638"/>
      <c r="DG41" s="638"/>
      <c r="DH41" s="638"/>
      <c r="DI41" s="638"/>
      <c r="DJ41" s="638"/>
      <c r="DK41" s="639"/>
      <c r="DL41" s="676"/>
      <c r="DM41" s="677"/>
      <c r="DN41" s="677"/>
      <c r="DO41" s="677"/>
      <c r="DP41" s="677"/>
      <c r="DQ41" s="677"/>
      <c r="DR41" s="677"/>
      <c r="DS41" s="677"/>
      <c r="DT41" s="677"/>
      <c r="DU41" s="677"/>
      <c r="DV41" s="678"/>
      <c r="DW41" s="679"/>
      <c r="DX41" s="680"/>
      <c r="DY41" s="680"/>
      <c r="DZ41" s="680"/>
      <c r="EA41" s="680"/>
      <c r="EB41" s="680"/>
      <c r="EC41" s="681"/>
    </row>
    <row r="42" spans="2:133" ht="11.25" customHeight="1" x14ac:dyDescent="0.15">
      <c r="B42" s="609" t="s">
        <v>348</v>
      </c>
      <c r="C42" s="610"/>
      <c r="D42" s="610"/>
      <c r="E42" s="610"/>
      <c r="F42" s="610"/>
      <c r="G42" s="610"/>
      <c r="H42" s="610"/>
      <c r="I42" s="610"/>
      <c r="J42" s="610"/>
      <c r="K42" s="610"/>
      <c r="L42" s="610"/>
      <c r="M42" s="610"/>
      <c r="N42" s="610"/>
      <c r="O42" s="610"/>
      <c r="P42" s="610"/>
      <c r="Q42" s="611"/>
      <c r="R42" s="603" t="s">
        <v>127</v>
      </c>
      <c r="S42" s="604"/>
      <c r="T42" s="604"/>
      <c r="U42" s="604"/>
      <c r="V42" s="604"/>
      <c r="W42" s="604"/>
      <c r="X42" s="604"/>
      <c r="Y42" s="605"/>
      <c r="Z42" s="612" t="s">
        <v>127</v>
      </c>
      <c r="AA42" s="612"/>
      <c r="AB42" s="612"/>
      <c r="AC42" s="612"/>
      <c r="AD42" s="601" t="s">
        <v>127</v>
      </c>
      <c r="AE42" s="601"/>
      <c r="AF42" s="601"/>
      <c r="AG42" s="601"/>
      <c r="AH42" s="601"/>
      <c r="AI42" s="601"/>
      <c r="AJ42" s="601"/>
      <c r="AK42" s="601"/>
      <c r="AL42" s="613" t="s">
        <v>127</v>
      </c>
      <c r="AM42" s="614"/>
      <c r="AN42" s="614"/>
      <c r="AO42" s="615"/>
      <c r="AQ42" s="682" t="s">
        <v>349</v>
      </c>
      <c r="AR42" s="683"/>
      <c r="AS42" s="683"/>
      <c r="AT42" s="683"/>
      <c r="AU42" s="683"/>
      <c r="AV42" s="683"/>
      <c r="AW42" s="683"/>
      <c r="AX42" s="683"/>
      <c r="AY42" s="684"/>
      <c r="AZ42" s="685">
        <v>1813905</v>
      </c>
      <c r="BA42" s="686"/>
      <c r="BB42" s="686"/>
      <c r="BC42" s="686"/>
      <c r="BD42" s="666"/>
      <c r="BE42" s="666"/>
      <c r="BF42" s="668"/>
      <c r="BG42" s="655"/>
      <c r="BH42" s="656"/>
      <c r="BI42" s="656"/>
      <c r="BJ42" s="656"/>
      <c r="BK42" s="656"/>
      <c r="BL42" s="346"/>
      <c r="BM42" s="630" t="s">
        <v>350</v>
      </c>
      <c r="BN42" s="630"/>
      <c r="BO42" s="630"/>
      <c r="BP42" s="630"/>
      <c r="BQ42" s="630"/>
      <c r="BR42" s="630"/>
      <c r="BS42" s="630"/>
      <c r="BT42" s="630"/>
      <c r="BU42" s="631"/>
      <c r="BV42" s="685">
        <v>338</v>
      </c>
      <c r="BW42" s="686"/>
      <c r="BX42" s="686"/>
      <c r="BY42" s="686"/>
      <c r="BZ42" s="686"/>
      <c r="CA42" s="686"/>
      <c r="CB42" s="687"/>
      <c r="CD42" s="609" t="s">
        <v>351</v>
      </c>
      <c r="CE42" s="610"/>
      <c r="CF42" s="610"/>
      <c r="CG42" s="610"/>
      <c r="CH42" s="610"/>
      <c r="CI42" s="610"/>
      <c r="CJ42" s="610"/>
      <c r="CK42" s="610"/>
      <c r="CL42" s="610"/>
      <c r="CM42" s="610"/>
      <c r="CN42" s="610"/>
      <c r="CO42" s="610"/>
      <c r="CP42" s="610"/>
      <c r="CQ42" s="611"/>
      <c r="CR42" s="603">
        <v>5407650</v>
      </c>
      <c r="CS42" s="638"/>
      <c r="CT42" s="638"/>
      <c r="CU42" s="638"/>
      <c r="CV42" s="638"/>
      <c r="CW42" s="638"/>
      <c r="CX42" s="638"/>
      <c r="CY42" s="639"/>
      <c r="CZ42" s="613">
        <v>12.7</v>
      </c>
      <c r="DA42" s="640"/>
      <c r="DB42" s="640"/>
      <c r="DC42" s="642"/>
      <c r="DD42" s="607">
        <v>2392957</v>
      </c>
      <c r="DE42" s="638"/>
      <c r="DF42" s="638"/>
      <c r="DG42" s="638"/>
      <c r="DH42" s="638"/>
      <c r="DI42" s="638"/>
      <c r="DJ42" s="638"/>
      <c r="DK42" s="639"/>
      <c r="DL42" s="676"/>
      <c r="DM42" s="677"/>
      <c r="DN42" s="677"/>
      <c r="DO42" s="677"/>
      <c r="DP42" s="677"/>
      <c r="DQ42" s="677"/>
      <c r="DR42" s="677"/>
      <c r="DS42" s="677"/>
      <c r="DT42" s="677"/>
      <c r="DU42" s="677"/>
      <c r="DV42" s="678"/>
      <c r="DW42" s="679"/>
      <c r="DX42" s="680"/>
      <c r="DY42" s="680"/>
      <c r="DZ42" s="680"/>
      <c r="EA42" s="680"/>
      <c r="EB42" s="680"/>
      <c r="EC42" s="681"/>
    </row>
    <row r="43" spans="2:133" ht="11.25" customHeight="1" x14ac:dyDescent="0.15">
      <c r="B43" s="609" t="s">
        <v>352</v>
      </c>
      <c r="C43" s="610"/>
      <c r="D43" s="610"/>
      <c r="E43" s="610"/>
      <c r="F43" s="610"/>
      <c r="G43" s="610"/>
      <c r="H43" s="610"/>
      <c r="I43" s="610"/>
      <c r="J43" s="610"/>
      <c r="K43" s="610"/>
      <c r="L43" s="610"/>
      <c r="M43" s="610"/>
      <c r="N43" s="610"/>
      <c r="O43" s="610"/>
      <c r="P43" s="610"/>
      <c r="Q43" s="611"/>
      <c r="R43" s="603" t="s">
        <v>127</v>
      </c>
      <c r="S43" s="604"/>
      <c r="T43" s="604"/>
      <c r="U43" s="604"/>
      <c r="V43" s="604"/>
      <c r="W43" s="604"/>
      <c r="X43" s="604"/>
      <c r="Y43" s="605"/>
      <c r="Z43" s="612" t="s">
        <v>127</v>
      </c>
      <c r="AA43" s="612"/>
      <c r="AB43" s="612"/>
      <c r="AC43" s="612"/>
      <c r="AD43" s="601" t="s">
        <v>127</v>
      </c>
      <c r="AE43" s="601"/>
      <c r="AF43" s="601"/>
      <c r="AG43" s="601"/>
      <c r="AH43" s="601"/>
      <c r="AI43" s="601"/>
      <c r="AJ43" s="601"/>
      <c r="AK43" s="601"/>
      <c r="AL43" s="613" t="s">
        <v>127</v>
      </c>
      <c r="AM43" s="614"/>
      <c r="AN43" s="614"/>
      <c r="AO43" s="615"/>
      <c r="CD43" s="609" t="s">
        <v>353</v>
      </c>
      <c r="CE43" s="610"/>
      <c r="CF43" s="610"/>
      <c r="CG43" s="610"/>
      <c r="CH43" s="610"/>
      <c r="CI43" s="610"/>
      <c r="CJ43" s="610"/>
      <c r="CK43" s="610"/>
      <c r="CL43" s="610"/>
      <c r="CM43" s="610"/>
      <c r="CN43" s="610"/>
      <c r="CO43" s="610"/>
      <c r="CP43" s="610"/>
      <c r="CQ43" s="611"/>
      <c r="CR43" s="603">
        <v>162385</v>
      </c>
      <c r="CS43" s="638"/>
      <c r="CT43" s="638"/>
      <c r="CU43" s="638"/>
      <c r="CV43" s="638"/>
      <c r="CW43" s="638"/>
      <c r="CX43" s="638"/>
      <c r="CY43" s="639"/>
      <c r="CZ43" s="613">
        <v>0.4</v>
      </c>
      <c r="DA43" s="640"/>
      <c r="DB43" s="640"/>
      <c r="DC43" s="642"/>
      <c r="DD43" s="607">
        <v>162385</v>
      </c>
      <c r="DE43" s="638"/>
      <c r="DF43" s="638"/>
      <c r="DG43" s="638"/>
      <c r="DH43" s="638"/>
      <c r="DI43" s="638"/>
      <c r="DJ43" s="638"/>
      <c r="DK43" s="639"/>
      <c r="DL43" s="676"/>
      <c r="DM43" s="677"/>
      <c r="DN43" s="677"/>
      <c r="DO43" s="677"/>
      <c r="DP43" s="677"/>
      <c r="DQ43" s="677"/>
      <c r="DR43" s="677"/>
      <c r="DS43" s="677"/>
      <c r="DT43" s="677"/>
      <c r="DU43" s="677"/>
      <c r="DV43" s="678"/>
      <c r="DW43" s="679"/>
      <c r="DX43" s="680"/>
      <c r="DY43" s="680"/>
      <c r="DZ43" s="680"/>
      <c r="EA43" s="680"/>
      <c r="EB43" s="680"/>
      <c r="EC43" s="681"/>
    </row>
    <row r="44" spans="2:133" ht="11.25" customHeight="1" x14ac:dyDescent="0.15">
      <c r="B44" s="629" t="s">
        <v>354</v>
      </c>
      <c r="C44" s="630"/>
      <c r="D44" s="630"/>
      <c r="E44" s="630"/>
      <c r="F44" s="630"/>
      <c r="G44" s="630"/>
      <c r="H44" s="630"/>
      <c r="I44" s="630"/>
      <c r="J44" s="630"/>
      <c r="K44" s="630"/>
      <c r="L44" s="630"/>
      <c r="M44" s="630"/>
      <c r="N44" s="630"/>
      <c r="O44" s="630"/>
      <c r="P44" s="630"/>
      <c r="Q44" s="631"/>
      <c r="R44" s="685">
        <v>47522438</v>
      </c>
      <c r="S44" s="686"/>
      <c r="T44" s="686"/>
      <c r="U44" s="686"/>
      <c r="V44" s="686"/>
      <c r="W44" s="686"/>
      <c r="X44" s="686"/>
      <c r="Y44" s="688"/>
      <c r="Z44" s="689">
        <v>100</v>
      </c>
      <c r="AA44" s="689"/>
      <c r="AB44" s="689"/>
      <c r="AC44" s="689"/>
      <c r="AD44" s="690">
        <v>24407546</v>
      </c>
      <c r="AE44" s="690"/>
      <c r="AF44" s="690"/>
      <c r="AG44" s="690"/>
      <c r="AH44" s="690"/>
      <c r="AI44" s="690"/>
      <c r="AJ44" s="690"/>
      <c r="AK44" s="690"/>
      <c r="AL44" s="691">
        <v>100</v>
      </c>
      <c r="AM44" s="667"/>
      <c r="AN44" s="667"/>
      <c r="AO44" s="692"/>
      <c r="CD44" s="643" t="s">
        <v>301</v>
      </c>
      <c r="CE44" s="644"/>
      <c r="CF44" s="609" t="s">
        <v>355</v>
      </c>
      <c r="CG44" s="610"/>
      <c r="CH44" s="610"/>
      <c r="CI44" s="610"/>
      <c r="CJ44" s="610"/>
      <c r="CK44" s="610"/>
      <c r="CL44" s="610"/>
      <c r="CM44" s="610"/>
      <c r="CN44" s="610"/>
      <c r="CO44" s="610"/>
      <c r="CP44" s="610"/>
      <c r="CQ44" s="611"/>
      <c r="CR44" s="603">
        <v>5390593</v>
      </c>
      <c r="CS44" s="604"/>
      <c r="CT44" s="604"/>
      <c r="CU44" s="604"/>
      <c r="CV44" s="604"/>
      <c r="CW44" s="604"/>
      <c r="CX44" s="604"/>
      <c r="CY44" s="605"/>
      <c r="CZ44" s="613">
        <v>12.7</v>
      </c>
      <c r="DA44" s="614"/>
      <c r="DB44" s="614"/>
      <c r="DC44" s="619"/>
      <c r="DD44" s="607">
        <v>2389857</v>
      </c>
      <c r="DE44" s="604"/>
      <c r="DF44" s="604"/>
      <c r="DG44" s="604"/>
      <c r="DH44" s="604"/>
      <c r="DI44" s="604"/>
      <c r="DJ44" s="604"/>
      <c r="DK44" s="605"/>
      <c r="DL44" s="676"/>
      <c r="DM44" s="677"/>
      <c r="DN44" s="677"/>
      <c r="DO44" s="677"/>
      <c r="DP44" s="677"/>
      <c r="DQ44" s="677"/>
      <c r="DR44" s="677"/>
      <c r="DS44" s="677"/>
      <c r="DT44" s="677"/>
      <c r="DU44" s="677"/>
      <c r="DV44" s="678"/>
      <c r="DW44" s="679"/>
      <c r="DX44" s="680"/>
      <c r="DY44" s="680"/>
      <c r="DZ44" s="680"/>
      <c r="EA44" s="680"/>
      <c r="EB44" s="680"/>
      <c r="EC44" s="681"/>
    </row>
    <row r="45" spans="2:133" ht="11.25" customHeight="1" x14ac:dyDescent="0.15">
      <c r="CD45" s="645"/>
      <c r="CE45" s="646"/>
      <c r="CF45" s="609" t="s">
        <v>356</v>
      </c>
      <c r="CG45" s="610"/>
      <c r="CH45" s="610"/>
      <c r="CI45" s="610"/>
      <c r="CJ45" s="610"/>
      <c r="CK45" s="610"/>
      <c r="CL45" s="610"/>
      <c r="CM45" s="610"/>
      <c r="CN45" s="610"/>
      <c r="CO45" s="610"/>
      <c r="CP45" s="610"/>
      <c r="CQ45" s="611"/>
      <c r="CR45" s="603">
        <v>1653154</v>
      </c>
      <c r="CS45" s="638"/>
      <c r="CT45" s="638"/>
      <c r="CU45" s="638"/>
      <c r="CV45" s="638"/>
      <c r="CW45" s="638"/>
      <c r="CX45" s="638"/>
      <c r="CY45" s="639"/>
      <c r="CZ45" s="613">
        <v>3.9</v>
      </c>
      <c r="DA45" s="640"/>
      <c r="DB45" s="640"/>
      <c r="DC45" s="642"/>
      <c r="DD45" s="607">
        <v>373310</v>
      </c>
      <c r="DE45" s="638"/>
      <c r="DF45" s="638"/>
      <c r="DG45" s="638"/>
      <c r="DH45" s="638"/>
      <c r="DI45" s="638"/>
      <c r="DJ45" s="638"/>
      <c r="DK45" s="639"/>
      <c r="DL45" s="676"/>
      <c r="DM45" s="677"/>
      <c r="DN45" s="677"/>
      <c r="DO45" s="677"/>
      <c r="DP45" s="677"/>
      <c r="DQ45" s="677"/>
      <c r="DR45" s="677"/>
      <c r="DS45" s="677"/>
      <c r="DT45" s="677"/>
      <c r="DU45" s="677"/>
      <c r="DV45" s="678"/>
      <c r="DW45" s="679"/>
      <c r="DX45" s="680"/>
      <c r="DY45" s="680"/>
      <c r="DZ45" s="680"/>
      <c r="EA45" s="680"/>
      <c r="EB45" s="680"/>
      <c r="EC45" s="681"/>
    </row>
    <row r="46" spans="2:133" ht="11.25" customHeight="1" x14ac:dyDescent="0.15">
      <c r="B46" s="205" t="s">
        <v>357</v>
      </c>
      <c r="CD46" s="645"/>
      <c r="CE46" s="646"/>
      <c r="CF46" s="609" t="s">
        <v>358</v>
      </c>
      <c r="CG46" s="610"/>
      <c r="CH46" s="610"/>
      <c r="CI46" s="610"/>
      <c r="CJ46" s="610"/>
      <c r="CK46" s="610"/>
      <c r="CL46" s="610"/>
      <c r="CM46" s="610"/>
      <c r="CN46" s="610"/>
      <c r="CO46" s="610"/>
      <c r="CP46" s="610"/>
      <c r="CQ46" s="611"/>
      <c r="CR46" s="603">
        <v>3727212</v>
      </c>
      <c r="CS46" s="604"/>
      <c r="CT46" s="604"/>
      <c r="CU46" s="604"/>
      <c r="CV46" s="604"/>
      <c r="CW46" s="604"/>
      <c r="CX46" s="604"/>
      <c r="CY46" s="605"/>
      <c r="CZ46" s="613">
        <v>8.8000000000000007</v>
      </c>
      <c r="DA46" s="614"/>
      <c r="DB46" s="614"/>
      <c r="DC46" s="619"/>
      <c r="DD46" s="607">
        <v>2010229</v>
      </c>
      <c r="DE46" s="604"/>
      <c r="DF46" s="604"/>
      <c r="DG46" s="604"/>
      <c r="DH46" s="604"/>
      <c r="DI46" s="604"/>
      <c r="DJ46" s="604"/>
      <c r="DK46" s="605"/>
      <c r="DL46" s="676"/>
      <c r="DM46" s="677"/>
      <c r="DN46" s="677"/>
      <c r="DO46" s="677"/>
      <c r="DP46" s="677"/>
      <c r="DQ46" s="677"/>
      <c r="DR46" s="677"/>
      <c r="DS46" s="677"/>
      <c r="DT46" s="677"/>
      <c r="DU46" s="677"/>
      <c r="DV46" s="678"/>
      <c r="DW46" s="679"/>
      <c r="DX46" s="680"/>
      <c r="DY46" s="680"/>
      <c r="DZ46" s="680"/>
      <c r="EA46" s="680"/>
      <c r="EB46" s="680"/>
      <c r="EC46" s="681"/>
    </row>
    <row r="47" spans="2:133" ht="11.25" customHeight="1" x14ac:dyDescent="0.15">
      <c r="B47" s="693" t="s">
        <v>359</v>
      </c>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3"/>
      <c r="AO47" s="693"/>
      <c r="AP47" s="693"/>
      <c r="AQ47" s="693"/>
      <c r="AR47" s="693"/>
      <c r="AS47" s="693"/>
      <c r="AT47" s="693"/>
      <c r="AU47" s="693"/>
      <c r="AV47" s="693"/>
      <c r="AW47" s="693"/>
      <c r="AX47" s="693"/>
      <c r="AY47" s="693"/>
      <c r="AZ47" s="693"/>
      <c r="BA47" s="693"/>
      <c r="BB47" s="693"/>
      <c r="BC47" s="693"/>
      <c r="BD47" s="693"/>
      <c r="BE47" s="693"/>
      <c r="BF47" s="693"/>
      <c r="BG47" s="693"/>
      <c r="BH47" s="693"/>
      <c r="BI47" s="693"/>
      <c r="BJ47" s="693"/>
      <c r="BK47" s="693"/>
      <c r="BL47" s="693"/>
      <c r="BM47" s="693"/>
      <c r="BN47" s="693"/>
      <c r="BO47" s="693"/>
      <c r="BP47" s="693"/>
      <c r="BQ47" s="693"/>
      <c r="BR47" s="693"/>
      <c r="BS47" s="693"/>
      <c r="BT47" s="693"/>
      <c r="BU47" s="693"/>
      <c r="BV47" s="693"/>
      <c r="BW47" s="693"/>
      <c r="BX47" s="693"/>
      <c r="BY47" s="693"/>
      <c r="BZ47" s="693"/>
      <c r="CA47" s="693"/>
      <c r="CB47" s="693"/>
      <c r="CD47" s="645"/>
      <c r="CE47" s="646"/>
      <c r="CF47" s="609" t="s">
        <v>360</v>
      </c>
      <c r="CG47" s="610"/>
      <c r="CH47" s="610"/>
      <c r="CI47" s="610"/>
      <c r="CJ47" s="610"/>
      <c r="CK47" s="610"/>
      <c r="CL47" s="610"/>
      <c r="CM47" s="610"/>
      <c r="CN47" s="610"/>
      <c r="CO47" s="610"/>
      <c r="CP47" s="610"/>
      <c r="CQ47" s="611"/>
      <c r="CR47" s="603">
        <v>17057</v>
      </c>
      <c r="CS47" s="638"/>
      <c r="CT47" s="638"/>
      <c r="CU47" s="638"/>
      <c r="CV47" s="638"/>
      <c r="CW47" s="638"/>
      <c r="CX47" s="638"/>
      <c r="CY47" s="639"/>
      <c r="CZ47" s="613">
        <v>0</v>
      </c>
      <c r="DA47" s="640"/>
      <c r="DB47" s="640"/>
      <c r="DC47" s="642"/>
      <c r="DD47" s="607">
        <v>3100</v>
      </c>
      <c r="DE47" s="638"/>
      <c r="DF47" s="638"/>
      <c r="DG47" s="638"/>
      <c r="DH47" s="638"/>
      <c r="DI47" s="638"/>
      <c r="DJ47" s="638"/>
      <c r="DK47" s="639"/>
      <c r="DL47" s="676"/>
      <c r="DM47" s="677"/>
      <c r="DN47" s="677"/>
      <c r="DO47" s="677"/>
      <c r="DP47" s="677"/>
      <c r="DQ47" s="677"/>
      <c r="DR47" s="677"/>
      <c r="DS47" s="677"/>
      <c r="DT47" s="677"/>
      <c r="DU47" s="677"/>
      <c r="DV47" s="678"/>
      <c r="DW47" s="679"/>
      <c r="DX47" s="680"/>
      <c r="DY47" s="680"/>
      <c r="DZ47" s="680"/>
      <c r="EA47" s="680"/>
      <c r="EB47" s="680"/>
      <c r="EC47" s="681"/>
    </row>
    <row r="48" spans="2:133" x14ac:dyDescent="0.15">
      <c r="B48" s="693" t="s">
        <v>361</v>
      </c>
      <c r="C48" s="693"/>
      <c r="D48" s="693"/>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3"/>
      <c r="AO48" s="693"/>
      <c r="AP48" s="693"/>
      <c r="AQ48" s="693"/>
      <c r="AR48" s="693"/>
      <c r="AS48" s="693"/>
      <c r="AT48" s="693"/>
      <c r="AU48" s="693"/>
      <c r="AV48" s="693"/>
      <c r="AW48" s="693"/>
      <c r="AX48" s="693"/>
      <c r="AY48" s="693"/>
      <c r="AZ48" s="693"/>
      <c r="BA48" s="693"/>
      <c r="BB48" s="693"/>
      <c r="BC48" s="693"/>
      <c r="BD48" s="693"/>
      <c r="BE48" s="693"/>
      <c r="BF48" s="693"/>
      <c r="BG48" s="693"/>
      <c r="BH48" s="693"/>
      <c r="BI48" s="693"/>
      <c r="BJ48" s="693"/>
      <c r="BK48" s="693"/>
      <c r="BL48" s="693"/>
      <c r="BM48" s="693"/>
      <c r="BN48" s="693"/>
      <c r="BO48" s="693"/>
      <c r="BP48" s="693"/>
      <c r="BQ48" s="693"/>
      <c r="BR48" s="693"/>
      <c r="BS48" s="693"/>
      <c r="BT48" s="693"/>
      <c r="BU48" s="693"/>
      <c r="BV48" s="693"/>
      <c r="BW48" s="693"/>
      <c r="BX48" s="693"/>
      <c r="BY48" s="693"/>
      <c r="BZ48" s="693"/>
      <c r="CA48" s="693"/>
      <c r="CB48" s="693"/>
      <c r="CD48" s="647"/>
      <c r="CE48" s="648"/>
      <c r="CF48" s="609" t="s">
        <v>362</v>
      </c>
      <c r="CG48" s="610"/>
      <c r="CH48" s="610"/>
      <c r="CI48" s="610"/>
      <c r="CJ48" s="610"/>
      <c r="CK48" s="610"/>
      <c r="CL48" s="610"/>
      <c r="CM48" s="610"/>
      <c r="CN48" s="610"/>
      <c r="CO48" s="610"/>
      <c r="CP48" s="610"/>
      <c r="CQ48" s="611"/>
      <c r="CR48" s="603" t="s">
        <v>127</v>
      </c>
      <c r="CS48" s="604"/>
      <c r="CT48" s="604"/>
      <c r="CU48" s="604"/>
      <c r="CV48" s="604"/>
      <c r="CW48" s="604"/>
      <c r="CX48" s="604"/>
      <c r="CY48" s="605"/>
      <c r="CZ48" s="613" t="s">
        <v>127</v>
      </c>
      <c r="DA48" s="614"/>
      <c r="DB48" s="614"/>
      <c r="DC48" s="619"/>
      <c r="DD48" s="607" t="s">
        <v>127</v>
      </c>
      <c r="DE48" s="604"/>
      <c r="DF48" s="604"/>
      <c r="DG48" s="604"/>
      <c r="DH48" s="604"/>
      <c r="DI48" s="604"/>
      <c r="DJ48" s="604"/>
      <c r="DK48" s="605"/>
      <c r="DL48" s="676"/>
      <c r="DM48" s="677"/>
      <c r="DN48" s="677"/>
      <c r="DO48" s="677"/>
      <c r="DP48" s="677"/>
      <c r="DQ48" s="677"/>
      <c r="DR48" s="677"/>
      <c r="DS48" s="677"/>
      <c r="DT48" s="677"/>
      <c r="DU48" s="677"/>
      <c r="DV48" s="678"/>
      <c r="DW48" s="679"/>
      <c r="DX48" s="680"/>
      <c r="DY48" s="680"/>
      <c r="DZ48" s="680"/>
      <c r="EA48" s="680"/>
      <c r="EB48" s="680"/>
      <c r="EC48" s="681"/>
    </row>
    <row r="49" spans="2:133" ht="11.25" customHeight="1" x14ac:dyDescent="0.15">
      <c r="B49" s="347"/>
      <c r="CD49" s="629" t="s">
        <v>363</v>
      </c>
      <c r="CE49" s="630"/>
      <c r="CF49" s="630"/>
      <c r="CG49" s="630"/>
      <c r="CH49" s="630"/>
      <c r="CI49" s="630"/>
      <c r="CJ49" s="630"/>
      <c r="CK49" s="630"/>
      <c r="CL49" s="630"/>
      <c r="CM49" s="630"/>
      <c r="CN49" s="630"/>
      <c r="CO49" s="630"/>
      <c r="CP49" s="630"/>
      <c r="CQ49" s="631"/>
      <c r="CR49" s="685">
        <v>42455344</v>
      </c>
      <c r="CS49" s="666"/>
      <c r="CT49" s="666"/>
      <c r="CU49" s="666"/>
      <c r="CV49" s="666"/>
      <c r="CW49" s="666"/>
      <c r="CX49" s="666"/>
      <c r="CY49" s="694"/>
      <c r="CZ49" s="691">
        <v>100</v>
      </c>
      <c r="DA49" s="695"/>
      <c r="DB49" s="695"/>
      <c r="DC49" s="696"/>
      <c r="DD49" s="697">
        <v>26494862</v>
      </c>
      <c r="DE49" s="666"/>
      <c r="DF49" s="666"/>
      <c r="DG49" s="666"/>
      <c r="DH49" s="666"/>
      <c r="DI49" s="666"/>
      <c r="DJ49" s="666"/>
      <c r="DK49" s="694"/>
      <c r="DL49" s="698"/>
      <c r="DM49" s="699"/>
      <c r="DN49" s="699"/>
      <c r="DO49" s="699"/>
      <c r="DP49" s="699"/>
      <c r="DQ49" s="699"/>
      <c r="DR49" s="699"/>
      <c r="DS49" s="699"/>
      <c r="DT49" s="699"/>
      <c r="DU49" s="699"/>
      <c r="DV49" s="700"/>
      <c r="DW49" s="701"/>
      <c r="DX49" s="702"/>
      <c r="DY49" s="702"/>
      <c r="DZ49" s="702"/>
      <c r="EA49" s="702"/>
      <c r="EB49" s="702"/>
      <c r="EC49" s="703"/>
    </row>
    <row r="50" spans="2:133" hidden="1" x14ac:dyDescent="0.15">
      <c r="B50" s="347"/>
    </row>
  </sheetData>
  <mergeCells count="618">
    <mergeCell ref="B47:CB47"/>
    <mergeCell ref="CF47:CQ47"/>
    <mergeCell ref="CR47:CY47"/>
    <mergeCell ref="CZ47:DC47"/>
    <mergeCell ref="DD47:DK47"/>
    <mergeCell ref="DL47:DV47"/>
    <mergeCell ref="DW47:EC47"/>
    <mergeCell ref="DW48:EC48"/>
    <mergeCell ref="CD49:CQ49"/>
    <mergeCell ref="CR49:CY49"/>
    <mergeCell ref="CZ49:DC49"/>
    <mergeCell ref="DD49:DK49"/>
    <mergeCell ref="DL49:DV49"/>
    <mergeCell ref="DW49:EC49"/>
    <mergeCell ref="B48:CB48"/>
    <mergeCell ref="CF48:CQ48"/>
    <mergeCell ref="CR48:CY48"/>
    <mergeCell ref="CZ48:DC48"/>
    <mergeCell ref="DD48:DK48"/>
    <mergeCell ref="DL48:DV48"/>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L46:DV46"/>
    <mergeCell ref="DW46:EC46"/>
    <mergeCell ref="CR43:CY43"/>
    <mergeCell ref="CZ43:DC43"/>
    <mergeCell ref="DD43:DK43"/>
    <mergeCell ref="DL43:DV43"/>
    <mergeCell ref="DW43:EC43"/>
    <mergeCell ref="B44:Q44"/>
    <mergeCell ref="R44:Y44"/>
    <mergeCell ref="Z44:AC44"/>
    <mergeCell ref="AD44:AK44"/>
    <mergeCell ref="AL44:AO44"/>
    <mergeCell ref="B43:Q43"/>
    <mergeCell ref="R43:Y43"/>
    <mergeCell ref="Z43:AC43"/>
    <mergeCell ref="AD43:AK43"/>
    <mergeCell ref="AL43:AO43"/>
    <mergeCell ref="CD43:CQ43"/>
    <mergeCell ref="DW44:EC44"/>
    <mergeCell ref="DL42:DV42"/>
    <mergeCell ref="DW42:EC42"/>
    <mergeCell ref="DW41:EC41"/>
    <mergeCell ref="B42:Q42"/>
    <mergeCell ref="R42:Y42"/>
    <mergeCell ref="Z42:AC42"/>
    <mergeCell ref="AD42:AK42"/>
    <mergeCell ref="AL42:AO42"/>
    <mergeCell ref="AQ42:AY42"/>
    <mergeCell ref="AZ42:BF42"/>
    <mergeCell ref="BM42:BU42"/>
    <mergeCell ref="BV42:CB42"/>
    <mergeCell ref="BV41:CB41"/>
    <mergeCell ref="CD41:CQ41"/>
    <mergeCell ref="CR41:CY41"/>
    <mergeCell ref="CZ41:DC41"/>
    <mergeCell ref="DD41:DK41"/>
    <mergeCell ref="DL41:DV41"/>
    <mergeCell ref="CR40:CY40"/>
    <mergeCell ref="CZ40:DC40"/>
    <mergeCell ref="DD40:DK40"/>
    <mergeCell ref="B40:Q40"/>
    <mergeCell ref="R40:Y40"/>
    <mergeCell ref="Z40:AC40"/>
    <mergeCell ref="CD42:CQ42"/>
    <mergeCell ref="CR42:CY42"/>
    <mergeCell ref="CZ42:DC42"/>
    <mergeCell ref="DD42:DK42"/>
    <mergeCell ref="B41:Q41"/>
    <mergeCell ref="R41:Y41"/>
    <mergeCell ref="Z41:AC41"/>
    <mergeCell ref="AD41:AK41"/>
    <mergeCell ref="AL41:AO41"/>
    <mergeCell ref="AQ41:AY41"/>
    <mergeCell ref="AZ41:BF41"/>
    <mergeCell ref="BM41:BU41"/>
    <mergeCell ref="BM40:BU40"/>
    <mergeCell ref="AD40:AK40"/>
    <mergeCell ref="AL40:AO40"/>
    <mergeCell ref="AQ40:AY40"/>
    <mergeCell ref="AZ40:BF40"/>
    <mergeCell ref="BG40:BK42"/>
    <mergeCell ref="BG39:BU39"/>
    <mergeCell ref="DD38:DK38"/>
    <mergeCell ref="DL38:DV38"/>
    <mergeCell ref="DW38:EC38"/>
    <mergeCell ref="BV38:CB38"/>
    <mergeCell ref="CD38:CQ38"/>
    <mergeCell ref="CR38:CY38"/>
    <mergeCell ref="CZ38:DC38"/>
    <mergeCell ref="DL39:DV39"/>
    <mergeCell ref="DW39:EC39"/>
    <mergeCell ref="BV39:CB39"/>
    <mergeCell ref="CD39:CQ39"/>
    <mergeCell ref="CR39:CY39"/>
    <mergeCell ref="CZ39:DC39"/>
    <mergeCell ref="DD39:DK39"/>
    <mergeCell ref="DL40:DV40"/>
    <mergeCell ref="DW40:EC40"/>
    <mergeCell ref="BV40:CB40"/>
    <mergeCell ref="CD40:CQ40"/>
    <mergeCell ref="B39:Q39"/>
    <mergeCell ref="R39:Y39"/>
    <mergeCell ref="Z39:AC39"/>
    <mergeCell ref="AD39:AK39"/>
    <mergeCell ref="AL39:AO39"/>
    <mergeCell ref="AQ39:AY39"/>
    <mergeCell ref="AZ39:BF39"/>
    <mergeCell ref="AZ38:BF38"/>
    <mergeCell ref="BG38:BU38"/>
    <mergeCell ref="B38:Q38"/>
    <mergeCell ref="R38:Y38"/>
    <mergeCell ref="Z38:AC38"/>
    <mergeCell ref="AD38:AK38"/>
    <mergeCell ref="AL38:AO38"/>
    <mergeCell ref="AQ38:AY38"/>
    <mergeCell ref="CD37:CQ37"/>
    <mergeCell ref="CR37:CY37"/>
    <mergeCell ref="CZ37:DC37"/>
    <mergeCell ref="DD37:DK37"/>
    <mergeCell ref="DL37:DV37"/>
    <mergeCell ref="DW37:EC37"/>
    <mergeCell ref="DW36:EC36"/>
    <mergeCell ref="B37:Q37"/>
    <mergeCell ref="R37:Y37"/>
    <mergeCell ref="Z37:AC37"/>
    <mergeCell ref="AD37:AK37"/>
    <mergeCell ref="AL37:AO37"/>
    <mergeCell ref="AQ37:AY37"/>
    <mergeCell ref="AZ37:BF37"/>
    <mergeCell ref="BG37:BU37"/>
    <mergeCell ref="BV37:CB37"/>
    <mergeCell ref="BV36:CB36"/>
    <mergeCell ref="CD36:CQ36"/>
    <mergeCell ref="CR36:CY36"/>
    <mergeCell ref="CZ36:DC36"/>
    <mergeCell ref="DD36:DK36"/>
    <mergeCell ref="DL36:DV36"/>
    <mergeCell ref="B36:Q36"/>
    <mergeCell ref="R36:Y36"/>
    <mergeCell ref="Z36:AC36"/>
    <mergeCell ref="AD36:AK36"/>
    <mergeCell ref="AL36:AO36"/>
    <mergeCell ref="AQ36:AY36"/>
    <mergeCell ref="AZ36:BF36"/>
    <mergeCell ref="BG36:BU36"/>
    <mergeCell ref="AQ35:BF35"/>
    <mergeCell ref="BG35:CB35"/>
    <mergeCell ref="DD34:DK34"/>
    <mergeCell ref="AL33:AO33"/>
    <mergeCell ref="AX33:BF33"/>
    <mergeCell ref="CR34:CY34"/>
    <mergeCell ref="CZ34:DC34"/>
    <mergeCell ref="DL34:DV34"/>
    <mergeCell ref="DW34:EC34"/>
    <mergeCell ref="B35:Q35"/>
    <mergeCell ref="R35:Y35"/>
    <mergeCell ref="Z35:AC35"/>
    <mergeCell ref="AD35:AK35"/>
    <mergeCell ref="AL35:AO35"/>
    <mergeCell ref="DL35:DV35"/>
    <mergeCell ref="DW35:EC35"/>
    <mergeCell ref="CD35:CQ35"/>
    <mergeCell ref="CR35:CY35"/>
    <mergeCell ref="CZ35:DC35"/>
    <mergeCell ref="DD35:DK35"/>
    <mergeCell ref="Z32:AC32"/>
    <mergeCell ref="AD32:AK32"/>
    <mergeCell ref="AL32:AO32"/>
    <mergeCell ref="AX32:BF32"/>
    <mergeCell ref="CZ33:DC33"/>
    <mergeCell ref="DD33:DK33"/>
    <mergeCell ref="DL33:DV33"/>
    <mergeCell ref="DW33:EC33"/>
    <mergeCell ref="B34:Q34"/>
    <mergeCell ref="R34:Y34"/>
    <mergeCell ref="Z34:AC34"/>
    <mergeCell ref="AD34:AK34"/>
    <mergeCell ref="AL34:AO34"/>
    <mergeCell ref="CD34:CQ34"/>
    <mergeCell ref="BG33:BL33"/>
    <mergeCell ref="BM33:BQ33"/>
    <mergeCell ref="BR33:BW33"/>
    <mergeCell ref="BX33:CB33"/>
    <mergeCell ref="CD33:CQ33"/>
    <mergeCell ref="CR33:CY33"/>
    <mergeCell ref="B33:Q33"/>
    <mergeCell ref="R33:Y33"/>
    <mergeCell ref="Z33:AC33"/>
    <mergeCell ref="AD33:AK33"/>
    <mergeCell ref="B31:Q31"/>
    <mergeCell ref="R31:Y31"/>
    <mergeCell ref="Z31:AC31"/>
    <mergeCell ref="AD31:AK31"/>
    <mergeCell ref="AL31:AO31"/>
    <mergeCell ref="AP31:AS33"/>
    <mergeCell ref="CF31:CQ31"/>
    <mergeCell ref="CR31:CY31"/>
    <mergeCell ref="CZ31:DC31"/>
    <mergeCell ref="AT31:AT33"/>
    <mergeCell ref="AX31:BF31"/>
    <mergeCell ref="BG31:BL31"/>
    <mergeCell ref="BM31:BQ31"/>
    <mergeCell ref="BR31:BW31"/>
    <mergeCell ref="BX31:CB31"/>
    <mergeCell ref="BG32:BL32"/>
    <mergeCell ref="BM32:BQ32"/>
    <mergeCell ref="BR32:BW32"/>
    <mergeCell ref="BX32:CB32"/>
    <mergeCell ref="CF32:CQ32"/>
    <mergeCell ref="CR32:CY32"/>
    <mergeCell ref="CZ32:DC32"/>
    <mergeCell ref="B32:Q32"/>
    <mergeCell ref="R32:Y32"/>
    <mergeCell ref="B30:Q30"/>
    <mergeCell ref="R30:Y30"/>
    <mergeCell ref="Z30:AC30"/>
    <mergeCell ref="AD30:AK30"/>
    <mergeCell ref="AL30:AO30"/>
    <mergeCell ref="AP30:BF30"/>
    <mergeCell ref="BG29:BN29"/>
    <mergeCell ref="BO29:BR29"/>
    <mergeCell ref="BS29:CB29"/>
    <mergeCell ref="BG30:BQ30"/>
    <mergeCell ref="BR30:CB30"/>
    <mergeCell ref="B29:Q29"/>
    <mergeCell ref="R29:Y29"/>
    <mergeCell ref="Z29:AC29"/>
    <mergeCell ref="AD29:AK29"/>
    <mergeCell ref="AL29:AO29"/>
    <mergeCell ref="AP29:BF29"/>
    <mergeCell ref="CR28:CY28"/>
    <mergeCell ref="CZ28:DC28"/>
    <mergeCell ref="DD28:DK28"/>
    <mergeCell ref="DL28:DV28"/>
    <mergeCell ref="DW28:EC28"/>
    <mergeCell ref="DW27:EC27"/>
    <mergeCell ref="BS27:CB27"/>
    <mergeCell ref="CD27:CQ27"/>
    <mergeCell ref="CR27:CY27"/>
    <mergeCell ref="CZ27:DC27"/>
    <mergeCell ref="DD27:DK27"/>
    <mergeCell ref="DL27:DV27"/>
    <mergeCell ref="CZ29:DC29"/>
    <mergeCell ref="DD29:DK29"/>
    <mergeCell ref="DL29:DV29"/>
    <mergeCell ref="DW29:EC29"/>
    <mergeCell ref="CD29:CE32"/>
    <mergeCell ref="CF29:CQ29"/>
    <mergeCell ref="CR29:CY29"/>
    <mergeCell ref="CF30:CQ30"/>
    <mergeCell ref="CR30:CY30"/>
    <mergeCell ref="CZ30:DC30"/>
    <mergeCell ref="DD30:DK30"/>
    <mergeCell ref="DL30:DV30"/>
    <mergeCell ref="DW30:EC30"/>
    <mergeCell ref="DD31:DK31"/>
    <mergeCell ref="DL31:DV31"/>
    <mergeCell ref="DW31:EC31"/>
    <mergeCell ref="DD32:DK32"/>
    <mergeCell ref="DL32:DV32"/>
    <mergeCell ref="DW32:EC32"/>
    <mergeCell ref="BS26:CB26"/>
    <mergeCell ref="CD26:CQ26"/>
    <mergeCell ref="CR26:CY26"/>
    <mergeCell ref="CZ26:DC26"/>
    <mergeCell ref="DD26:DK26"/>
    <mergeCell ref="B28:Q28"/>
    <mergeCell ref="R28:Y28"/>
    <mergeCell ref="Z28:AC28"/>
    <mergeCell ref="AD28:AK28"/>
    <mergeCell ref="AL28:AO28"/>
    <mergeCell ref="AP28:BF28"/>
    <mergeCell ref="BG28:BN28"/>
    <mergeCell ref="BO28:BR28"/>
    <mergeCell ref="BS28:CB28"/>
    <mergeCell ref="B27:Q27"/>
    <mergeCell ref="R27:Y27"/>
    <mergeCell ref="Z27:AC27"/>
    <mergeCell ref="AD27:AK27"/>
    <mergeCell ref="AL27:AO27"/>
    <mergeCell ref="AP27:BF27"/>
    <mergeCell ref="BG27:BN27"/>
    <mergeCell ref="BO27:BR27"/>
    <mergeCell ref="BO26:BR26"/>
    <mergeCell ref="CD28:CQ28"/>
    <mergeCell ref="DD25:DK25"/>
    <mergeCell ref="DL25:DV25"/>
    <mergeCell ref="DW25:EC25"/>
    <mergeCell ref="B26:Q26"/>
    <mergeCell ref="R26:Y26"/>
    <mergeCell ref="Z26:AC26"/>
    <mergeCell ref="AD26:AK26"/>
    <mergeCell ref="AL26:AO26"/>
    <mergeCell ref="AP26:BF26"/>
    <mergeCell ref="BG26:BN26"/>
    <mergeCell ref="BG25:BN25"/>
    <mergeCell ref="BO25:BR25"/>
    <mergeCell ref="BS25:CB25"/>
    <mergeCell ref="CD25:CQ25"/>
    <mergeCell ref="CR25:CY25"/>
    <mergeCell ref="CZ25:DC25"/>
    <mergeCell ref="B25:Q25"/>
    <mergeCell ref="R25:Y25"/>
    <mergeCell ref="Z25:AC25"/>
    <mergeCell ref="AD25:AK25"/>
    <mergeCell ref="AL25:AO25"/>
    <mergeCell ref="AP25:BF25"/>
    <mergeCell ref="DL26:DV26"/>
    <mergeCell ref="DW26:EC26"/>
    <mergeCell ref="CR24:CY24"/>
    <mergeCell ref="CZ24:DC24"/>
    <mergeCell ref="DD24:DK24"/>
    <mergeCell ref="DL24:DV24"/>
    <mergeCell ref="DW24:EC24"/>
    <mergeCell ref="DW23:EC23"/>
    <mergeCell ref="B24:Q24"/>
    <mergeCell ref="R24:Y24"/>
    <mergeCell ref="Z24:AC24"/>
    <mergeCell ref="AD24:AK24"/>
    <mergeCell ref="AL24:AO24"/>
    <mergeCell ref="AP24:BF24"/>
    <mergeCell ref="BG24:BN24"/>
    <mergeCell ref="BO24:BR24"/>
    <mergeCell ref="BS24:CB24"/>
    <mergeCell ref="BS23:CB23"/>
    <mergeCell ref="CD23:CQ23"/>
    <mergeCell ref="CR23:CY23"/>
    <mergeCell ref="CZ23:DC23"/>
    <mergeCell ref="DD23:DK23"/>
    <mergeCell ref="DL23:DV23"/>
    <mergeCell ref="B23:Q23"/>
    <mergeCell ref="R23:Y23"/>
    <mergeCell ref="Z23:AC23"/>
    <mergeCell ref="AD23:AK23"/>
    <mergeCell ref="AL23:AO23"/>
    <mergeCell ref="AP23:BF23"/>
    <mergeCell ref="BG23:BN23"/>
    <mergeCell ref="BO23:BR23"/>
    <mergeCell ref="CD24:CQ24"/>
    <mergeCell ref="DD21:DP21"/>
    <mergeCell ref="DQ21:EC21"/>
    <mergeCell ref="B22:Q22"/>
    <mergeCell ref="R22:Y22"/>
    <mergeCell ref="Z22:AC22"/>
    <mergeCell ref="AD22:AK22"/>
    <mergeCell ref="AL22:AO22"/>
    <mergeCell ref="AP22:BF22"/>
    <mergeCell ref="BG22:BN22"/>
    <mergeCell ref="BO22:BR22"/>
    <mergeCell ref="BG21:BN21"/>
    <mergeCell ref="BO21:BR21"/>
    <mergeCell ref="BS21:CB21"/>
    <mergeCell ref="CD21:CQ21"/>
    <mergeCell ref="CR21:CY21"/>
    <mergeCell ref="CZ21:DC21"/>
    <mergeCell ref="B21:Q21"/>
    <mergeCell ref="R21:Y21"/>
    <mergeCell ref="Z21:AC21"/>
    <mergeCell ref="AD21:AK21"/>
    <mergeCell ref="AL21:AO21"/>
    <mergeCell ref="AP21:BF21"/>
    <mergeCell ref="BS22:CB22"/>
    <mergeCell ref="CD22:EC22"/>
    <mergeCell ref="BS20:CB20"/>
    <mergeCell ref="CD20:CQ20"/>
    <mergeCell ref="CR20:CY20"/>
    <mergeCell ref="CZ20:DC20"/>
    <mergeCell ref="DD20:DP20"/>
    <mergeCell ref="DQ20:EC20"/>
    <mergeCell ref="DD19:DP19"/>
    <mergeCell ref="DQ19:EC19"/>
    <mergeCell ref="B20:Q20"/>
    <mergeCell ref="R20:Y20"/>
    <mergeCell ref="Z20:AC20"/>
    <mergeCell ref="AD20:AK20"/>
    <mergeCell ref="AL20:AO20"/>
    <mergeCell ref="AP20:BF20"/>
    <mergeCell ref="BG20:BN20"/>
    <mergeCell ref="BO20:BR20"/>
    <mergeCell ref="BG19:BN19"/>
    <mergeCell ref="BO19:BR19"/>
    <mergeCell ref="BS19:CB19"/>
    <mergeCell ref="CD19:CQ19"/>
    <mergeCell ref="CR19:CY19"/>
    <mergeCell ref="CZ19:DC19"/>
    <mergeCell ref="B19:Q19"/>
    <mergeCell ref="R19:Y19"/>
    <mergeCell ref="Z19:AC19"/>
    <mergeCell ref="AD19:AK19"/>
    <mergeCell ref="AL19:AO19"/>
    <mergeCell ref="AP19:BF19"/>
    <mergeCell ref="BS18:CB18"/>
    <mergeCell ref="CD18:CQ18"/>
    <mergeCell ref="CR18:CY18"/>
    <mergeCell ref="CZ18:DC18"/>
    <mergeCell ref="DD18:DP18"/>
    <mergeCell ref="DQ18:EC18"/>
    <mergeCell ref="DD17:DP17"/>
    <mergeCell ref="DQ17:EC17"/>
    <mergeCell ref="B18:Q18"/>
    <mergeCell ref="R18:Y18"/>
    <mergeCell ref="Z18:AC18"/>
    <mergeCell ref="AD18:AK18"/>
    <mergeCell ref="AL18:AO18"/>
    <mergeCell ref="AP18:BF18"/>
    <mergeCell ref="BG18:BN18"/>
    <mergeCell ref="BO18:BR18"/>
    <mergeCell ref="BG17:BN17"/>
    <mergeCell ref="BO17:BR17"/>
    <mergeCell ref="BS17:CB17"/>
    <mergeCell ref="CD17:CQ17"/>
    <mergeCell ref="CR17:CY17"/>
    <mergeCell ref="CZ17:DC17"/>
    <mergeCell ref="B17:Q17"/>
    <mergeCell ref="R17:Y17"/>
    <mergeCell ref="Z17:AC17"/>
    <mergeCell ref="AD17:AK17"/>
    <mergeCell ref="AL17:AO17"/>
    <mergeCell ref="AP17:BF17"/>
    <mergeCell ref="BS16:CB16"/>
    <mergeCell ref="CD16:CQ16"/>
    <mergeCell ref="CR16:CY16"/>
    <mergeCell ref="CZ16:DC16"/>
    <mergeCell ref="DD16:DP16"/>
    <mergeCell ref="DQ16:EC16"/>
    <mergeCell ref="DD15:DP15"/>
    <mergeCell ref="DQ15:EC15"/>
    <mergeCell ref="B16:Q16"/>
    <mergeCell ref="R16:Y16"/>
    <mergeCell ref="Z16:AC16"/>
    <mergeCell ref="AD16:AK16"/>
    <mergeCell ref="AL16:AO16"/>
    <mergeCell ref="AP16:BF16"/>
    <mergeCell ref="BG16:BN16"/>
    <mergeCell ref="BO16:BR16"/>
    <mergeCell ref="BG15:BN15"/>
    <mergeCell ref="BO15:BR15"/>
    <mergeCell ref="BS15:CB15"/>
    <mergeCell ref="CD15:CQ15"/>
    <mergeCell ref="CR15:CY15"/>
    <mergeCell ref="CZ15:DC15"/>
    <mergeCell ref="B15:Q15"/>
    <mergeCell ref="R15:Y15"/>
    <mergeCell ref="Z15:AC15"/>
    <mergeCell ref="AD15:AK15"/>
    <mergeCell ref="AL15:AO15"/>
    <mergeCell ref="AP15:BF15"/>
    <mergeCell ref="BS14:CB14"/>
    <mergeCell ref="CD14:CQ14"/>
    <mergeCell ref="CR14:CY14"/>
    <mergeCell ref="CZ14:DC14"/>
    <mergeCell ref="DD14:DP14"/>
    <mergeCell ref="DQ14:EC14"/>
    <mergeCell ref="DD13:DP13"/>
    <mergeCell ref="DQ13:EC13"/>
    <mergeCell ref="B14:Q14"/>
    <mergeCell ref="R14:Y14"/>
    <mergeCell ref="Z14:AC14"/>
    <mergeCell ref="AD14:AK14"/>
    <mergeCell ref="AL14:AO14"/>
    <mergeCell ref="AP14:BF14"/>
    <mergeCell ref="BG14:BN14"/>
    <mergeCell ref="BO14:BR14"/>
    <mergeCell ref="BG13:BN13"/>
    <mergeCell ref="BO13:BR13"/>
    <mergeCell ref="BS13:CB13"/>
    <mergeCell ref="CD13:CQ13"/>
    <mergeCell ref="CR13:CY13"/>
    <mergeCell ref="CZ13:DC13"/>
    <mergeCell ref="B13:Q13"/>
    <mergeCell ref="R13:Y13"/>
    <mergeCell ref="Z13:AC13"/>
    <mergeCell ref="AD13:AK13"/>
    <mergeCell ref="AL13:AO13"/>
    <mergeCell ref="AP13:BF13"/>
    <mergeCell ref="BS12:CB12"/>
    <mergeCell ref="CD12:CQ12"/>
    <mergeCell ref="CR12:CY12"/>
    <mergeCell ref="CZ12:DC12"/>
    <mergeCell ref="DD12:DP12"/>
    <mergeCell ref="DQ12:EC12"/>
    <mergeCell ref="DD11:DP11"/>
    <mergeCell ref="DQ11:EC11"/>
    <mergeCell ref="B12:Q12"/>
    <mergeCell ref="R12:Y12"/>
    <mergeCell ref="Z12:AC12"/>
    <mergeCell ref="AD12:AK12"/>
    <mergeCell ref="AL12:AO12"/>
    <mergeCell ref="AP12:BF12"/>
    <mergeCell ref="BG12:BN12"/>
    <mergeCell ref="BO12:BR12"/>
    <mergeCell ref="BG11:BN11"/>
    <mergeCell ref="BO11:BR11"/>
    <mergeCell ref="BS11:CB11"/>
    <mergeCell ref="CD11:CQ11"/>
    <mergeCell ref="CR11:CY11"/>
    <mergeCell ref="CZ11:DC11"/>
    <mergeCell ref="B11:Q11"/>
    <mergeCell ref="R11:Y11"/>
    <mergeCell ref="Z11:AC11"/>
    <mergeCell ref="AD11:AK11"/>
    <mergeCell ref="AL11:AO11"/>
    <mergeCell ref="AP11:BF11"/>
    <mergeCell ref="BS10:CB10"/>
    <mergeCell ref="CD10:CQ10"/>
    <mergeCell ref="CR10:CY10"/>
    <mergeCell ref="CZ10:DC10"/>
    <mergeCell ref="DD10:DP10"/>
    <mergeCell ref="DQ10:EC10"/>
    <mergeCell ref="DD9:DP9"/>
    <mergeCell ref="DQ9:EC9"/>
    <mergeCell ref="B10:Q10"/>
    <mergeCell ref="R10:Y10"/>
    <mergeCell ref="Z10:AC10"/>
    <mergeCell ref="AD10:AK10"/>
    <mergeCell ref="AL10:AO10"/>
    <mergeCell ref="AP10:BF10"/>
    <mergeCell ref="BG10:BN10"/>
    <mergeCell ref="BO10:BR10"/>
    <mergeCell ref="BG9:BN9"/>
    <mergeCell ref="BO9:BR9"/>
    <mergeCell ref="BS9:CB9"/>
    <mergeCell ref="CD9:CQ9"/>
    <mergeCell ref="CR9:CY9"/>
    <mergeCell ref="CZ9:DC9"/>
    <mergeCell ref="B9:Q9"/>
    <mergeCell ref="R9:Y9"/>
    <mergeCell ref="Z9:AC9"/>
    <mergeCell ref="AD9:AK9"/>
    <mergeCell ref="AL9:AO9"/>
    <mergeCell ref="AP9:BF9"/>
    <mergeCell ref="BS8:CB8"/>
    <mergeCell ref="CD8:CQ8"/>
    <mergeCell ref="CR8:CY8"/>
    <mergeCell ref="CZ8:DC8"/>
    <mergeCell ref="DD8:DP8"/>
    <mergeCell ref="DQ8:EC8"/>
    <mergeCell ref="DD7:DP7"/>
    <mergeCell ref="DQ7:EC7"/>
    <mergeCell ref="B8:Q8"/>
    <mergeCell ref="R8:Y8"/>
    <mergeCell ref="Z8:AC8"/>
    <mergeCell ref="AD8:AK8"/>
    <mergeCell ref="AL8:AO8"/>
    <mergeCell ref="AP8:BF8"/>
    <mergeCell ref="BG8:BN8"/>
    <mergeCell ref="BO8:BR8"/>
    <mergeCell ref="BG7:BN7"/>
    <mergeCell ref="BO7:BR7"/>
    <mergeCell ref="BS7:CB7"/>
    <mergeCell ref="CD7:CQ7"/>
    <mergeCell ref="CR7:CY7"/>
    <mergeCell ref="CZ7:DC7"/>
    <mergeCell ref="B7:Q7"/>
    <mergeCell ref="R7:Y7"/>
    <mergeCell ref="Z7:AC7"/>
    <mergeCell ref="AD7:AK7"/>
    <mergeCell ref="AL7:AO7"/>
    <mergeCell ref="AP7:BF7"/>
    <mergeCell ref="BS6:CB6"/>
    <mergeCell ref="CD6:CQ6"/>
    <mergeCell ref="CR6:CY6"/>
    <mergeCell ref="CZ6:DC6"/>
    <mergeCell ref="DD6:DP6"/>
    <mergeCell ref="DQ6:EC6"/>
    <mergeCell ref="DD5:DP5"/>
    <mergeCell ref="DQ5:EC5"/>
    <mergeCell ref="B6:Q6"/>
    <mergeCell ref="R6:Y6"/>
    <mergeCell ref="Z6:AC6"/>
    <mergeCell ref="AD6:AK6"/>
    <mergeCell ref="AL6:AO6"/>
    <mergeCell ref="AP6:BF6"/>
    <mergeCell ref="BG6:BN6"/>
    <mergeCell ref="BO6:BR6"/>
    <mergeCell ref="BG5:BN5"/>
    <mergeCell ref="BO5:BR5"/>
    <mergeCell ref="BS5:CB5"/>
    <mergeCell ref="CD5:CQ5"/>
    <mergeCell ref="CR5:CY5"/>
    <mergeCell ref="CZ5:DC5"/>
    <mergeCell ref="B5:Q5"/>
    <mergeCell ref="R5:Y5"/>
    <mergeCell ref="Z5:AC5"/>
    <mergeCell ref="AD5:AK5"/>
    <mergeCell ref="AL5:AO5"/>
    <mergeCell ref="AP5:BF5"/>
    <mergeCell ref="B4:Q4"/>
    <mergeCell ref="R4:Y4"/>
    <mergeCell ref="Z4:AC4"/>
    <mergeCell ref="AD4:AK4"/>
    <mergeCell ref="AL4:AO4"/>
    <mergeCell ref="AP4:BF4"/>
    <mergeCell ref="DH1:DN1"/>
    <mergeCell ref="DP1:EC1"/>
    <mergeCell ref="B3:AO3"/>
    <mergeCell ref="AP3:CB3"/>
    <mergeCell ref="CD3:EC3"/>
    <mergeCell ref="BG4:BN4"/>
    <mergeCell ref="BO4:BR4"/>
    <mergeCell ref="BS4:CB4"/>
    <mergeCell ref="CD4:EC4"/>
  </mergeCells>
  <phoneticPr fontId="2"/>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1073" t="s">
        <v>364</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365</v>
      </c>
      <c r="DK2" s="1075"/>
      <c r="DL2" s="1075"/>
      <c r="DM2" s="1075"/>
      <c r="DN2" s="1075"/>
      <c r="DO2" s="1076"/>
      <c r="DP2" s="214"/>
      <c r="DQ2" s="1074" t="s">
        <v>366</v>
      </c>
      <c r="DR2" s="1075"/>
      <c r="DS2" s="1075"/>
      <c r="DT2" s="1075"/>
      <c r="DU2" s="1075"/>
      <c r="DV2" s="1075"/>
      <c r="DW2" s="1075"/>
      <c r="DX2" s="1075"/>
      <c r="DY2" s="1075"/>
      <c r="DZ2" s="1076"/>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1042" t="s">
        <v>367</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368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15">
      <c r="A5" s="978" t="s">
        <v>369</v>
      </c>
      <c r="B5" s="979"/>
      <c r="C5" s="979"/>
      <c r="D5" s="979"/>
      <c r="E5" s="979"/>
      <c r="F5" s="979"/>
      <c r="G5" s="979"/>
      <c r="H5" s="979"/>
      <c r="I5" s="979"/>
      <c r="J5" s="979"/>
      <c r="K5" s="979"/>
      <c r="L5" s="979"/>
      <c r="M5" s="979"/>
      <c r="N5" s="979"/>
      <c r="O5" s="979"/>
      <c r="P5" s="980"/>
      <c r="Q5" s="984" t="s">
        <v>370</v>
      </c>
      <c r="R5" s="985"/>
      <c r="S5" s="985"/>
      <c r="T5" s="985"/>
      <c r="U5" s="986"/>
      <c r="V5" s="984" t="s">
        <v>371</v>
      </c>
      <c r="W5" s="985"/>
      <c r="X5" s="985"/>
      <c r="Y5" s="985"/>
      <c r="Z5" s="986"/>
      <c r="AA5" s="984" t="s">
        <v>372</v>
      </c>
      <c r="AB5" s="985"/>
      <c r="AC5" s="985"/>
      <c r="AD5" s="985"/>
      <c r="AE5" s="985"/>
      <c r="AF5" s="1077" t="s">
        <v>373</v>
      </c>
      <c r="AG5" s="985"/>
      <c r="AH5" s="985"/>
      <c r="AI5" s="985"/>
      <c r="AJ5" s="998"/>
      <c r="AK5" s="985" t="s">
        <v>374</v>
      </c>
      <c r="AL5" s="985"/>
      <c r="AM5" s="985"/>
      <c r="AN5" s="985"/>
      <c r="AO5" s="986"/>
      <c r="AP5" s="984" t="s">
        <v>375</v>
      </c>
      <c r="AQ5" s="985"/>
      <c r="AR5" s="985"/>
      <c r="AS5" s="985"/>
      <c r="AT5" s="986"/>
      <c r="AU5" s="984" t="s">
        <v>376</v>
      </c>
      <c r="AV5" s="985"/>
      <c r="AW5" s="985"/>
      <c r="AX5" s="985"/>
      <c r="AY5" s="998"/>
      <c r="AZ5" s="218"/>
      <c r="BA5" s="218"/>
      <c r="BB5" s="218"/>
      <c r="BC5" s="218"/>
      <c r="BD5" s="218"/>
      <c r="BE5" s="219"/>
      <c r="BF5" s="219"/>
      <c r="BG5" s="219"/>
      <c r="BH5" s="219"/>
      <c r="BI5" s="219"/>
      <c r="BJ5" s="219"/>
      <c r="BK5" s="219"/>
      <c r="BL5" s="219"/>
      <c r="BM5" s="219"/>
      <c r="BN5" s="219"/>
      <c r="BO5" s="219"/>
      <c r="BP5" s="219"/>
      <c r="BQ5" s="978" t="s">
        <v>377</v>
      </c>
      <c r="BR5" s="979"/>
      <c r="BS5" s="979"/>
      <c r="BT5" s="979"/>
      <c r="BU5" s="979"/>
      <c r="BV5" s="979"/>
      <c r="BW5" s="979"/>
      <c r="BX5" s="979"/>
      <c r="BY5" s="979"/>
      <c r="BZ5" s="979"/>
      <c r="CA5" s="979"/>
      <c r="CB5" s="979"/>
      <c r="CC5" s="979"/>
      <c r="CD5" s="979"/>
      <c r="CE5" s="979"/>
      <c r="CF5" s="979"/>
      <c r="CG5" s="980"/>
      <c r="CH5" s="984" t="s">
        <v>378</v>
      </c>
      <c r="CI5" s="985"/>
      <c r="CJ5" s="985"/>
      <c r="CK5" s="985"/>
      <c r="CL5" s="986"/>
      <c r="CM5" s="984" t="s">
        <v>379</v>
      </c>
      <c r="CN5" s="985"/>
      <c r="CO5" s="985"/>
      <c r="CP5" s="985"/>
      <c r="CQ5" s="986"/>
      <c r="CR5" s="984" t="s">
        <v>380</v>
      </c>
      <c r="CS5" s="985"/>
      <c r="CT5" s="985"/>
      <c r="CU5" s="985"/>
      <c r="CV5" s="986"/>
      <c r="CW5" s="984" t="s">
        <v>381</v>
      </c>
      <c r="CX5" s="985"/>
      <c r="CY5" s="985"/>
      <c r="CZ5" s="985"/>
      <c r="DA5" s="986"/>
      <c r="DB5" s="984" t="s">
        <v>382</v>
      </c>
      <c r="DC5" s="985"/>
      <c r="DD5" s="985"/>
      <c r="DE5" s="985"/>
      <c r="DF5" s="986"/>
      <c r="DG5" s="1067" t="s">
        <v>383</v>
      </c>
      <c r="DH5" s="1068"/>
      <c r="DI5" s="1068"/>
      <c r="DJ5" s="1068"/>
      <c r="DK5" s="1069"/>
      <c r="DL5" s="1067" t="s">
        <v>384</v>
      </c>
      <c r="DM5" s="1068"/>
      <c r="DN5" s="1068"/>
      <c r="DO5" s="1068"/>
      <c r="DP5" s="1069"/>
      <c r="DQ5" s="984" t="s">
        <v>385</v>
      </c>
      <c r="DR5" s="985"/>
      <c r="DS5" s="985"/>
      <c r="DT5" s="985"/>
      <c r="DU5" s="986"/>
      <c r="DV5" s="984" t="s">
        <v>376</v>
      </c>
      <c r="DW5" s="985"/>
      <c r="DX5" s="985"/>
      <c r="DY5" s="985"/>
      <c r="DZ5" s="998"/>
      <c r="EA5" s="220"/>
    </row>
    <row r="6" spans="1:131" s="221"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15">
      <c r="A7" s="222">
        <v>1</v>
      </c>
      <c r="B7" s="1030" t="s">
        <v>386</v>
      </c>
      <c r="C7" s="1031"/>
      <c r="D7" s="1031"/>
      <c r="E7" s="1031"/>
      <c r="F7" s="1031"/>
      <c r="G7" s="1031"/>
      <c r="H7" s="1031"/>
      <c r="I7" s="1031"/>
      <c r="J7" s="1031"/>
      <c r="K7" s="1031"/>
      <c r="L7" s="1031"/>
      <c r="M7" s="1031"/>
      <c r="N7" s="1031"/>
      <c r="O7" s="1031"/>
      <c r="P7" s="1032"/>
      <c r="Q7" s="1085">
        <v>47529</v>
      </c>
      <c r="R7" s="1086"/>
      <c r="S7" s="1086"/>
      <c r="T7" s="1086"/>
      <c r="U7" s="1086"/>
      <c r="V7" s="1086">
        <v>42462</v>
      </c>
      <c r="W7" s="1086"/>
      <c r="X7" s="1086"/>
      <c r="Y7" s="1086"/>
      <c r="Z7" s="1086"/>
      <c r="AA7" s="1086">
        <v>5067</v>
      </c>
      <c r="AB7" s="1086"/>
      <c r="AC7" s="1086"/>
      <c r="AD7" s="1086"/>
      <c r="AE7" s="1087"/>
      <c r="AF7" s="1088">
        <v>3617</v>
      </c>
      <c r="AG7" s="1089"/>
      <c r="AH7" s="1089"/>
      <c r="AI7" s="1089"/>
      <c r="AJ7" s="1090"/>
      <c r="AK7" s="1091">
        <v>2106</v>
      </c>
      <c r="AL7" s="1092"/>
      <c r="AM7" s="1092"/>
      <c r="AN7" s="1092"/>
      <c r="AO7" s="1092"/>
      <c r="AP7" s="1092">
        <v>12861</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c r="BT7" s="1083"/>
      <c r="BU7" s="1083"/>
      <c r="BV7" s="1083"/>
      <c r="BW7" s="1083"/>
      <c r="BX7" s="1083"/>
      <c r="BY7" s="1083"/>
      <c r="BZ7" s="1083"/>
      <c r="CA7" s="1083"/>
      <c r="CB7" s="1083"/>
      <c r="CC7" s="1083"/>
      <c r="CD7" s="1083"/>
      <c r="CE7" s="1083"/>
      <c r="CF7" s="1083"/>
      <c r="CG7" s="1095"/>
      <c r="CH7" s="1079"/>
      <c r="CI7" s="1080"/>
      <c r="CJ7" s="1080"/>
      <c r="CK7" s="1080"/>
      <c r="CL7" s="1081"/>
      <c r="CM7" s="1079"/>
      <c r="CN7" s="1080"/>
      <c r="CO7" s="1080"/>
      <c r="CP7" s="1080"/>
      <c r="CQ7" s="1081"/>
      <c r="CR7" s="1079"/>
      <c r="CS7" s="1080"/>
      <c r="CT7" s="1080"/>
      <c r="CU7" s="1080"/>
      <c r="CV7" s="1081"/>
      <c r="CW7" s="1079"/>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082"/>
      <c r="DW7" s="1083"/>
      <c r="DX7" s="1083"/>
      <c r="DY7" s="1083"/>
      <c r="DZ7" s="1084"/>
      <c r="EA7" s="220"/>
    </row>
    <row r="8" spans="1:131" s="221" customFormat="1" ht="26.25" customHeight="1" x14ac:dyDescent="0.15">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0"/>
    </row>
    <row r="9" spans="1:131" s="221" customFormat="1" ht="26.25" customHeight="1" x14ac:dyDescent="0.15">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0"/>
    </row>
    <row r="10" spans="1:131" s="221" customFormat="1" ht="26.25" customHeight="1" x14ac:dyDescent="0.15">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15">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15">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15">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15">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15">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15">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15">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15">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15">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15">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15">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387</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
      <c r="A23" s="226" t="s">
        <v>388</v>
      </c>
      <c r="B23" s="920" t="s">
        <v>389</v>
      </c>
      <c r="C23" s="921"/>
      <c r="D23" s="921"/>
      <c r="E23" s="921"/>
      <c r="F23" s="921"/>
      <c r="G23" s="921"/>
      <c r="H23" s="921"/>
      <c r="I23" s="921"/>
      <c r="J23" s="921"/>
      <c r="K23" s="921"/>
      <c r="L23" s="921"/>
      <c r="M23" s="921"/>
      <c r="N23" s="921"/>
      <c r="O23" s="921"/>
      <c r="P23" s="931"/>
      <c r="Q23" s="1050">
        <v>47529</v>
      </c>
      <c r="R23" s="1044"/>
      <c r="S23" s="1044"/>
      <c r="T23" s="1044"/>
      <c r="U23" s="1044"/>
      <c r="V23" s="1044">
        <v>42462</v>
      </c>
      <c r="W23" s="1044"/>
      <c r="X23" s="1044"/>
      <c r="Y23" s="1044"/>
      <c r="Z23" s="1044"/>
      <c r="AA23" s="1044">
        <v>5067</v>
      </c>
      <c r="AB23" s="1044"/>
      <c r="AC23" s="1044"/>
      <c r="AD23" s="1044"/>
      <c r="AE23" s="1051"/>
      <c r="AF23" s="1052">
        <v>3617</v>
      </c>
      <c r="AG23" s="1044"/>
      <c r="AH23" s="1044"/>
      <c r="AI23" s="1044"/>
      <c r="AJ23" s="1053"/>
      <c r="AK23" s="1054"/>
      <c r="AL23" s="1055"/>
      <c r="AM23" s="1055"/>
      <c r="AN23" s="1055"/>
      <c r="AO23" s="1055"/>
      <c r="AP23" s="1044">
        <v>12861</v>
      </c>
      <c r="AQ23" s="1044"/>
      <c r="AR23" s="1044"/>
      <c r="AS23" s="1044"/>
      <c r="AT23" s="1044"/>
      <c r="AU23" s="1045"/>
      <c r="AV23" s="1045"/>
      <c r="AW23" s="1045"/>
      <c r="AX23" s="1045"/>
      <c r="AY23" s="1046"/>
      <c r="AZ23" s="1047" t="s">
        <v>127</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15">
      <c r="A24" s="1043" t="s">
        <v>390</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
      <c r="A25" s="1042" t="s">
        <v>391</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15">
      <c r="A26" s="978" t="s">
        <v>369</v>
      </c>
      <c r="B26" s="979"/>
      <c r="C26" s="979"/>
      <c r="D26" s="979"/>
      <c r="E26" s="979"/>
      <c r="F26" s="979"/>
      <c r="G26" s="979"/>
      <c r="H26" s="979"/>
      <c r="I26" s="979"/>
      <c r="J26" s="979"/>
      <c r="K26" s="979"/>
      <c r="L26" s="979"/>
      <c r="M26" s="979"/>
      <c r="N26" s="979"/>
      <c r="O26" s="979"/>
      <c r="P26" s="980"/>
      <c r="Q26" s="984" t="s">
        <v>392</v>
      </c>
      <c r="R26" s="985"/>
      <c r="S26" s="985"/>
      <c r="T26" s="985"/>
      <c r="U26" s="986"/>
      <c r="V26" s="984" t="s">
        <v>393</v>
      </c>
      <c r="W26" s="985"/>
      <c r="X26" s="985"/>
      <c r="Y26" s="985"/>
      <c r="Z26" s="986"/>
      <c r="AA26" s="984" t="s">
        <v>394</v>
      </c>
      <c r="AB26" s="985"/>
      <c r="AC26" s="985"/>
      <c r="AD26" s="985"/>
      <c r="AE26" s="985"/>
      <c r="AF26" s="1038" t="s">
        <v>395</v>
      </c>
      <c r="AG26" s="991"/>
      <c r="AH26" s="991"/>
      <c r="AI26" s="991"/>
      <c r="AJ26" s="1039"/>
      <c r="AK26" s="985" t="s">
        <v>396</v>
      </c>
      <c r="AL26" s="985"/>
      <c r="AM26" s="985"/>
      <c r="AN26" s="985"/>
      <c r="AO26" s="986"/>
      <c r="AP26" s="984" t="s">
        <v>397</v>
      </c>
      <c r="AQ26" s="985"/>
      <c r="AR26" s="985"/>
      <c r="AS26" s="985"/>
      <c r="AT26" s="986"/>
      <c r="AU26" s="984" t="s">
        <v>398</v>
      </c>
      <c r="AV26" s="985"/>
      <c r="AW26" s="985"/>
      <c r="AX26" s="985"/>
      <c r="AY26" s="986"/>
      <c r="AZ26" s="984" t="s">
        <v>399</v>
      </c>
      <c r="BA26" s="985"/>
      <c r="BB26" s="985"/>
      <c r="BC26" s="985"/>
      <c r="BD26" s="986"/>
      <c r="BE26" s="984" t="s">
        <v>376</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15">
      <c r="A28" s="228">
        <v>1</v>
      </c>
      <c r="B28" s="1030" t="s">
        <v>400</v>
      </c>
      <c r="C28" s="1031"/>
      <c r="D28" s="1031"/>
      <c r="E28" s="1031"/>
      <c r="F28" s="1031"/>
      <c r="G28" s="1031"/>
      <c r="H28" s="1031"/>
      <c r="I28" s="1031"/>
      <c r="J28" s="1031"/>
      <c r="K28" s="1031"/>
      <c r="L28" s="1031"/>
      <c r="M28" s="1031"/>
      <c r="N28" s="1031"/>
      <c r="O28" s="1031"/>
      <c r="P28" s="1032"/>
      <c r="Q28" s="1033">
        <v>9371</v>
      </c>
      <c r="R28" s="1034"/>
      <c r="S28" s="1034"/>
      <c r="T28" s="1034"/>
      <c r="U28" s="1034"/>
      <c r="V28" s="1034">
        <v>9341</v>
      </c>
      <c r="W28" s="1034"/>
      <c r="X28" s="1034"/>
      <c r="Y28" s="1034"/>
      <c r="Z28" s="1034"/>
      <c r="AA28" s="1034">
        <v>30</v>
      </c>
      <c r="AB28" s="1034"/>
      <c r="AC28" s="1034"/>
      <c r="AD28" s="1034"/>
      <c r="AE28" s="1035"/>
      <c r="AF28" s="1036">
        <v>30</v>
      </c>
      <c r="AG28" s="1034"/>
      <c r="AH28" s="1034"/>
      <c r="AI28" s="1034"/>
      <c r="AJ28" s="1037"/>
      <c r="AK28" s="1025">
        <v>493</v>
      </c>
      <c r="AL28" s="1026"/>
      <c r="AM28" s="1026"/>
      <c r="AN28" s="1026"/>
      <c r="AO28" s="1026"/>
      <c r="AP28" s="1026" t="s">
        <v>595</v>
      </c>
      <c r="AQ28" s="1026"/>
      <c r="AR28" s="1026"/>
      <c r="AS28" s="1026"/>
      <c r="AT28" s="1026"/>
      <c r="AU28" s="1026" t="s">
        <v>595</v>
      </c>
      <c r="AV28" s="1026"/>
      <c r="AW28" s="1026"/>
      <c r="AX28" s="1026"/>
      <c r="AY28" s="1026"/>
      <c r="AZ28" s="1027"/>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15">
      <c r="A29" s="228">
        <v>2</v>
      </c>
      <c r="B29" s="1013" t="s">
        <v>401</v>
      </c>
      <c r="C29" s="1014"/>
      <c r="D29" s="1014"/>
      <c r="E29" s="1014"/>
      <c r="F29" s="1014"/>
      <c r="G29" s="1014"/>
      <c r="H29" s="1014"/>
      <c r="I29" s="1014"/>
      <c r="J29" s="1014"/>
      <c r="K29" s="1014"/>
      <c r="L29" s="1014"/>
      <c r="M29" s="1014"/>
      <c r="N29" s="1014"/>
      <c r="O29" s="1014"/>
      <c r="P29" s="1015"/>
      <c r="Q29" s="1021">
        <v>5811</v>
      </c>
      <c r="R29" s="1022"/>
      <c r="S29" s="1022"/>
      <c r="T29" s="1022"/>
      <c r="U29" s="1022"/>
      <c r="V29" s="1022">
        <v>5597</v>
      </c>
      <c r="W29" s="1022"/>
      <c r="X29" s="1022"/>
      <c r="Y29" s="1022"/>
      <c r="Z29" s="1022"/>
      <c r="AA29" s="1022">
        <v>214</v>
      </c>
      <c r="AB29" s="1022"/>
      <c r="AC29" s="1022"/>
      <c r="AD29" s="1022"/>
      <c r="AE29" s="1023"/>
      <c r="AF29" s="1018">
        <v>214</v>
      </c>
      <c r="AG29" s="1019"/>
      <c r="AH29" s="1019"/>
      <c r="AI29" s="1019"/>
      <c r="AJ29" s="1020"/>
      <c r="AK29" s="963">
        <v>820</v>
      </c>
      <c r="AL29" s="954"/>
      <c r="AM29" s="954"/>
      <c r="AN29" s="954"/>
      <c r="AO29" s="954"/>
      <c r="AP29" s="954" t="s">
        <v>595</v>
      </c>
      <c r="AQ29" s="954"/>
      <c r="AR29" s="954"/>
      <c r="AS29" s="954"/>
      <c r="AT29" s="954"/>
      <c r="AU29" s="954" t="s">
        <v>595</v>
      </c>
      <c r="AV29" s="954"/>
      <c r="AW29" s="954"/>
      <c r="AX29" s="954"/>
      <c r="AY29" s="954"/>
      <c r="AZ29" s="1024"/>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15">
      <c r="A30" s="228">
        <v>3</v>
      </c>
      <c r="B30" s="1013" t="s">
        <v>402</v>
      </c>
      <c r="C30" s="1014"/>
      <c r="D30" s="1014"/>
      <c r="E30" s="1014"/>
      <c r="F30" s="1014"/>
      <c r="G30" s="1014"/>
      <c r="H30" s="1014"/>
      <c r="I30" s="1014"/>
      <c r="J30" s="1014"/>
      <c r="K30" s="1014"/>
      <c r="L30" s="1014"/>
      <c r="M30" s="1014"/>
      <c r="N30" s="1014"/>
      <c r="O30" s="1014"/>
      <c r="P30" s="1015"/>
      <c r="Q30" s="1021">
        <v>981</v>
      </c>
      <c r="R30" s="1022"/>
      <c r="S30" s="1022"/>
      <c r="T30" s="1022"/>
      <c r="U30" s="1022"/>
      <c r="V30" s="1022">
        <v>969</v>
      </c>
      <c r="W30" s="1022"/>
      <c r="X30" s="1022"/>
      <c r="Y30" s="1022"/>
      <c r="Z30" s="1022"/>
      <c r="AA30" s="1022">
        <v>12</v>
      </c>
      <c r="AB30" s="1022"/>
      <c r="AC30" s="1022"/>
      <c r="AD30" s="1022"/>
      <c r="AE30" s="1023"/>
      <c r="AF30" s="1018">
        <v>12</v>
      </c>
      <c r="AG30" s="1019"/>
      <c r="AH30" s="1019"/>
      <c r="AI30" s="1019"/>
      <c r="AJ30" s="1020"/>
      <c r="AK30" s="963">
        <v>163</v>
      </c>
      <c r="AL30" s="954"/>
      <c r="AM30" s="954"/>
      <c r="AN30" s="954"/>
      <c r="AO30" s="954"/>
      <c r="AP30" s="954" t="s">
        <v>595</v>
      </c>
      <c r="AQ30" s="954"/>
      <c r="AR30" s="954"/>
      <c r="AS30" s="954"/>
      <c r="AT30" s="954"/>
      <c r="AU30" s="954" t="s">
        <v>595</v>
      </c>
      <c r="AV30" s="954"/>
      <c r="AW30" s="954"/>
      <c r="AX30" s="954"/>
      <c r="AY30" s="954"/>
      <c r="AZ30" s="1024"/>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15">
      <c r="A31" s="228">
        <v>4</v>
      </c>
      <c r="B31" s="1013" t="s">
        <v>403</v>
      </c>
      <c r="C31" s="1014"/>
      <c r="D31" s="1014"/>
      <c r="E31" s="1014"/>
      <c r="F31" s="1014"/>
      <c r="G31" s="1014"/>
      <c r="H31" s="1014"/>
      <c r="I31" s="1014"/>
      <c r="J31" s="1014"/>
      <c r="K31" s="1014"/>
      <c r="L31" s="1014"/>
      <c r="M31" s="1014"/>
      <c r="N31" s="1014"/>
      <c r="O31" s="1014"/>
      <c r="P31" s="1015"/>
      <c r="Q31" s="1021">
        <v>656</v>
      </c>
      <c r="R31" s="1022"/>
      <c r="S31" s="1022"/>
      <c r="T31" s="1022"/>
      <c r="U31" s="1022"/>
      <c r="V31" s="1022">
        <v>609</v>
      </c>
      <c r="W31" s="1022"/>
      <c r="X31" s="1022"/>
      <c r="Y31" s="1022"/>
      <c r="Z31" s="1022"/>
      <c r="AA31" s="1022">
        <v>47</v>
      </c>
      <c r="AB31" s="1022"/>
      <c r="AC31" s="1022"/>
      <c r="AD31" s="1022"/>
      <c r="AE31" s="1023"/>
      <c r="AF31" s="1018">
        <v>1883</v>
      </c>
      <c r="AG31" s="1019"/>
      <c r="AH31" s="1019"/>
      <c r="AI31" s="1019"/>
      <c r="AJ31" s="1020"/>
      <c r="AK31" s="963">
        <v>160</v>
      </c>
      <c r="AL31" s="954"/>
      <c r="AM31" s="954"/>
      <c r="AN31" s="954"/>
      <c r="AO31" s="954"/>
      <c r="AP31" s="954">
        <v>180</v>
      </c>
      <c r="AQ31" s="954"/>
      <c r="AR31" s="954"/>
      <c r="AS31" s="954"/>
      <c r="AT31" s="954"/>
      <c r="AU31" s="954">
        <v>18</v>
      </c>
      <c r="AV31" s="954"/>
      <c r="AW31" s="954"/>
      <c r="AX31" s="954"/>
      <c r="AY31" s="954"/>
      <c r="AZ31" s="1024"/>
      <c r="BA31" s="1024"/>
      <c r="BB31" s="1024"/>
      <c r="BC31" s="1024"/>
      <c r="BD31" s="1024"/>
      <c r="BE31" s="955" t="s">
        <v>404</v>
      </c>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15">
      <c r="A32" s="228">
        <v>5</v>
      </c>
      <c r="B32" s="1013" t="s">
        <v>405</v>
      </c>
      <c r="C32" s="1014"/>
      <c r="D32" s="1014"/>
      <c r="E32" s="1014"/>
      <c r="F32" s="1014"/>
      <c r="G32" s="1014"/>
      <c r="H32" s="1014"/>
      <c r="I32" s="1014"/>
      <c r="J32" s="1014"/>
      <c r="K32" s="1014"/>
      <c r="L32" s="1014"/>
      <c r="M32" s="1014"/>
      <c r="N32" s="1014"/>
      <c r="O32" s="1014"/>
      <c r="P32" s="1015"/>
      <c r="Q32" s="1021">
        <v>3107</v>
      </c>
      <c r="R32" s="1022"/>
      <c r="S32" s="1022"/>
      <c r="T32" s="1022"/>
      <c r="U32" s="1022"/>
      <c r="V32" s="1022">
        <v>2881</v>
      </c>
      <c r="W32" s="1022"/>
      <c r="X32" s="1022"/>
      <c r="Y32" s="1022"/>
      <c r="Z32" s="1022"/>
      <c r="AA32" s="1022">
        <v>225</v>
      </c>
      <c r="AB32" s="1022"/>
      <c r="AC32" s="1022"/>
      <c r="AD32" s="1022"/>
      <c r="AE32" s="1023"/>
      <c r="AF32" s="1018">
        <v>1598</v>
      </c>
      <c r="AG32" s="1019"/>
      <c r="AH32" s="1019"/>
      <c r="AI32" s="1019"/>
      <c r="AJ32" s="1020"/>
      <c r="AK32" s="963">
        <v>192</v>
      </c>
      <c r="AL32" s="954"/>
      <c r="AM32" s="954"/>
      <c r="AN32" s="954"/>
      <c r="AO32" s="954"/>
      <c r="AP32" s="954">
        <v>2383</v>
      </c>
      <c r="AQ32" s="954"/>
      <c r="AR32" s="954"/>
      <c r="AS32" s="954"/>
      <c r="AT32" s="954"/>
      <c r="AU32" s="954">
        <v>170</v>
      </c>
      <c r="AV32" s="954"/>
      <c r="AW32" s="954"/>
      <c r="AX32" s="954"/>
      <c r="AY32" s="954"/>
      <c r="AZ32" s="1024"/>
      <c r="BA32" s="1024"/>
      <c r="BB32" s="1024"/>
      <c r="BC32" s="1024"/>
      <c r="BD32" s="1024"/>
      <c r="BE32" s="955" t="s">
        <v>404</v>
      </c>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15">
      <c r="A33" s="228">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15">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15">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15">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15">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15">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15">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15">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15">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15">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15">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15">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15">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15">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15">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15">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15">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15">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15">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15">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15">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15">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15">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15">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15">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15">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15">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15">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15">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406</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
      <c r="A63" s="226" t="s">
        <v>388</v>
      </c>
      <c r="B63" s="920" t="s">
        <v>407</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3737</v>
      </c>
      <c r="AG63" s="942"/>
      <c r="AH63" s="942"/>
      <c r="AI63" s="942"/>
      <c r="AJ63" s="1005"/>
      <c r="AK63" s="1006"/>
      <c r="AL63" s="946"/>
      <c r="AM63" s="946"/>
      <c r="AN63" s="946"/>
      <c r="AO63" s="946"/>
      <c r="AP63" s="942">
        <v>2563</v>
      </c>
      <c r="AQ63" s="942"/>
      <c r="AR63" s="942"/>
      <c r="AS63" s="942"/>
      <c r="AT63" s="942"/>
      <c r="AU63" s="942">
        <v>188</v>
      </c>
      <c r="AV63" s="942"/>
      <c r="AW63" s="942"/>
      <c r="AX63" s="942"/>
      <c r="AY63" s="942"/>
      <c r="AZ63" s="1000"/>
      <c r="BA63" s="1000"/>
      <c r="BB63" s="1000"/>
      <c r="BC63" s="1000"/>
      <c r="BD63" s="1000"/>
      <c r="BE63" s="943"/>
      <c r="BF63" s="943"/>
      <c r="BG63" s="943"/>
      <c r="BH63" s="943"/>
      <c r="BI63" s="944"/>
      <c r="BJ63" s="1001" t="s">
        <v>127</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
      <c r="A65" s="218" t="s">
        <v>408</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15">
      <c r="A66" s="978" t="s">
        <v>409</v>
      </c>
      <c r="B66" s="979"/>
      <c r="C66" s="979"/>
      <c r="D66" s="979"/>
      <c r="E66" s="979"/>
      <c r="F66" s="979"/>
      <c r="G66" s="979"/>
      <c r="H66" s="979"/>
      <c r="I66" s="979"/>
      <c r="J66" s="979"/>
      <c r="K66" s="979"/>
      <c r="L66" s="979"/>
      <c r="M66" s="979"/>
      <c r="N66" s="979"/>
      <c r="O66" s="979"/>
      <c r="P66" s="980"/>
      <c r="Q66" s="984" t="s">
        <v>410</v>
      </c>
      <c r="R66" s="985"/>
      <c r="S66" s="985"/>
      <c r="T66" s="985"/>
      <c r="U66" s="986"/>
      <c r="V66" s="984" t="s">
        <v>393</v>
      </c>
      <c r="W66" s="985"/>
      <c r="X66" s="985"/>
      <c r="Y66" s="985"/>
      <c r="Z66" s="986"/>
      <c r="AA66" s="984" t="s">
        <v>394</v>
      </c>
      <c r="AB66" s="985"/>
      <c r="AC66" s="985"/>
      <c r="AD66" s="985"/>
      <c r="AE66" s="986"/>
      <c r="AF66" s="990" t="s">
        <v>395</v>
      </c>
      <c r="AG66" s="991"/>
      <c r="AH66" s="991"/>
      <c r="AI66" s="991"/>
      <c r="AJ66" s="992"/>
      <c r="AK66" s="984" t="s">
        <v>396</v>
      </c>
      <c r="AL66" s="979"/>
      <c r="AM66" s="979"/>
      <c r="AN66" s="979"/>
      <c r="AO66" s="980"/>
      <c r="AP66" s="984" t="s">
        <v>397</v>
      </c>
      <c r="AQ66" s="985"/>
      <c r="AR66" s="985"/>
      <c r="AS66" s="985"/>
      <c r="AT66" s="986"/>
      <c r="AU66" s="984" t="s">
        <v>411</v>
      </c>
      <c r="AV66" s="985"/>
      <c r="AW66" s="985"/>
      <c r="AX66" s="985"/>
      <c r="AY66" s="986"/>
      <c r="AZ66" s="984" t="s">
        <v>376</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15">
      <c r="A68" s="222">
        <v>1</v>
      </c>
      <c r="B68" s="968" t="s">
        <v>568</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585</v>
      </c>
      <c r="AQ68" s="965"/>
      <c r="AR68" s="965"/>
      <c r="AS68" s="965"/>
      <c r="AT68" s="965"/>
      <c r="AU68" s="965" t="s">
        <v>585</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15">
      <c r="A69" s="224">
        <v>2</v>
      </c>
      <c r="B69" s="957" t="s">
        <v>569</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585</v>
      </c>
      <c r="AL69" s="954"/>
      <c r="AM69" s="954"/>
      <c r="AN69" s="954"/>
      <c r="AO69" s="954"/>
      <c r="AP69" s="954" t="s">
        <v>585</v>
      </c>
      <c r="AQ69" s="954"/>
      <c r="AR69" s="954"/>
      <c r="AS69" s="954"/>
      <c r="AT69" s="954"/>
      <c r="AU69" s="954" t="s">
        <v>585</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15">
      <c r="A70" s="224">
        <v>3</v>
      </c>
      <c r="B70" s="957" t="s">
        <v>570</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585</v>
      </c>
      <c r="AQ70" s="954"/>
      <c r="AR70" s="954"/>
      <c r="AS70" s="954"/>
      <c r="AT70" s="954"/>
      <c r="AU70" s="954" t="s">
        <v>585</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15">
      <c r="A71" s="224">
        <v>4</v>
      </c>
      <c r="B71" s="957" t="s">
        <v>571</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585</v>
      </c>
      <c r="AL71" s="954"/>
      <c r="AM71" s="954"/>
      <c r="AN71" s="954"/>
      <c r="AO71" s="954"/>
      <c r="AP71" s="954" t="s">
        <v>585</v>
      </c>
      <c r="AQ71" s="954"/>
      <c r="AR71" s="954"/>
      <c r="AS71" s="954"/>
      <c r="AT71" s="954"/>
      <c r="AU71" s="954" t="s">
        <v>585</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15">
      <c r="A72" s="224">
        <v>5</v>
      </c>
      <c r="B72" s="957" t="s">
        <v>572</v>
      </c>
      <c r="C72" s="958"/>
      <c r="D72" s="958"/>
      <c r="E72" s="958"/>
      <c r="F72" s="958"/>
      <c r="G72" s="958"/>
      <c r="H72" s="958"/>
      <c r="I72" s="958"/>
      <c r="J72" s="958"/>
      <c r="K72" s="958"/>
      <c r="L72" s="958"/>
      <c r="M72" s="958"/>
      <c r="N72" s="958"/>
      <c r="O72" s="958"/>
      <c r="P72" s="959"/>
      <c r="Q72" s="960">
        <v>2584</v>
      </c>
      <c r="R72" s="954"/>
      <c r="S72" s="954"/>
      <c r="T72" s="954"/>
      <c r="U72" s="954"/>
      <c r="V72" s="954">
        <v>2324</v>
      </c>
      <c r="W72" s="954"/>
      <c r="X72" s="954"/>
      <c r="Y72" s="954"/>
      <c r="Z72" s="954"/>
      <c r="AA72" s="954">
        <v>261</v>
      </c>
      <c r="AB72" s="954"/>
      <c r="AC72" s="954"/>
      <c r="AD72" s="954"/>
      <c r="AE72" s="954"/>
      <c r="AF72" s="954">
        <v>261</v>
      </c>
      <c r="AG72" s="954"/>
      <c r="AH72" s="954"/>
      <c r="AI72" s="954"/>
      <c r="AJ72" s="954"/>
      <c r="AK72" s="954">
        <v>168</v>
      </c>
      <c r="AL72" s="954"/>
      <c r="AM72" s="954"/>
      <c r="AN72" s="954"/>
      <c r="AO72" s="954"/>
      <c r="AP72" s="954" t="s">
        <v>585</v>
      </c>
      <c r="AQ72" s="954"/>
      <c r="AR72" s="954"/>
      <c r="AS72" s="954"/>
      <c r="AT72" s="954"/>
      <c r="AU72" s="954" t="s">
        <v>585</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15">
      <c r="A73" s="224">
        <v>6</v>
      </c>
      <c r="B73" s="957" t="s">
        <v>573</v>
      </c>
      <c r="C73" s="958"/>
      <c r="D73" s="958"/>
      <c r="E73" s="958"/>
      <c r="F73" s="958"/>
      <c r="G73" s="958"/>
      <c r="H73" s="958"/>
      <c r="I73" s="958"/>
      <c r="J73" s="958"/>
      <c r="K73" s="958"/>
      <c r="L73" s="958"/>
      <c r="M73" s="958"/>
      <c r="N73" s="958"/>
      <c r="O73" s="958"/>
      <c r="P73" s="959"/>
      <c r="Q73" s="960">
        <v>698021</v>
      </c>
      <c r="R73" s="954"/>
      <c r="S73" s="954"/>
      <c r="T73" s="954"/>
      <c r="U73" s="954"/>
      <c r="V73" s="954">
        <v>682226</v>
      </c>
      <c r="W73" s="954"/>
      <c r="X73" s="954"/>
      <c r="Y73" s="954"/>
      <c r="Z73" s="954"/>
      <c r="AA73" s="954">
        <v>15795</v>
      </c>
      <c r="AB73" s="954"/>
      <c r="AC73" s="954"/>
      <c r="AD73" s="954"/>
      <c r="AE73" s="954"/>
      <c r="AF73" s="954">
        <v>15795</v>
      </c>
      <c r="AG73" s="954"/>
      <c r="AH73" s="954"/>
      <c r="AI73" s="954"/>
      <c r="AJ73" s="954"/>
      <c r="AK73" s="954">
        <v>3838</v>
      </c>
      <c r="AL73" s="954"/>
      <c r="AM73" s="954"/>
      <c r="AN73" s="954"/>
      <c r="AO73" s="954"/>
      <c r="AP73" s="954" t="s">
        <v>585</v>
      </c>
      <c r="AQ73" s="954"/>
      <c r="AR73" s="954"/>
      <c r="AS73" s="954"/>
      <c r="AT73" s="954"/>
      <c r="AU73" s="954" t="s">
        <v>585</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15">
      <c r="A74" s="224">
        <v>7</v>
      </c>
      <c r="B74" s="957" t="s">
        <v>574</v>
      </c>
      <c r="C74" s="958"/>
      <c r="D74" s="958"/>
      <c r="E74" s="958"/>
      <c r="F74" s="958"/>
      <c r="G74" s="958"/>
      <c r="H74" s="958"/>
      <c r="I74" s="958"/>
      <c r="J74" s="958"/>
      <c r="K74" s="958"/>
      <c r="L74" s="958"/>
      <c r="M74" s="958"/>
      <c r="N74" s="958"/>
      <c r="O74" s="958"/>
      <c r="P74" s="959"/>
      <c r="Q74" s="960">
        <v>3143</v>
      </c>
      <c r="R74" s="954"/>
      <c r="S74" s="954"/>
      <c r="T74" s="954"/>
      <c r="U74" s="954"/>
      <c r="V74" s="954">
        <v>3074</v>
      </c>
      <c r="W74" s="954"/>
      <c r="X74" s="954"/>
      <c r="Y74" s="954"/>
      <c r="Z74" s="954"/>
      <c r="AA74" s="954">
        <v>70</v>
      </c>
      <c r="AB74" s="954"/>
      <c r="AC74" s="954"/>
      <c r="AD74" s="954"/>
      <c r="AE74" s="954"/>
      <c r="AF74" s="954">
        <v>60</v>
      </c>
      <c r="AG74" s="954"/>
      <c r="AH74" s="954"/>
      <c r="AI74" s="954"/>
      <c r="AJ74" s="954"/>
      <c r="AK74" s="954">
        <v>0</v>
      </c>
      <c r="AL74" s="954"/>
      <c r="AM74" s="954"/>
      <c r="AN74" s="954"/>
      <c r="AO74" s="954"/>
      <c r="AP74" s="954">
        <v>2330</v>
      </c>
      <c r="AQ74" s="954"/>
      <c r="AR74" s="954"/>
      <c r="AS74" s="954"/>
      <c r="AT74" s="954"/>
      <c r="AU74" s="954">
        <v>1264</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15">
      <c r="A75" s="224">
        <v>8</v>
      </c>
      <c r="B75" s="957" t="s">
        <v>575</v>
      </c>
      <c r="C75" s="958"/>
      <c r="D75" s="958"/>
      <c r="E75" s="958"/>
      <c r="F75" s="958"/>
      <c r="G75" s="958"/>
      <c r="H75" s="958"/>
      <c r="I75" s="958"/>
      <c r="J75" s="958"/>
      <c r="K75" s="958"/>
      <c r="L75" s="958"/>
      <c r="M75" s="958"/>
      <c r="N75" s="958"/>
      <c r="O75" s="958"/>
      <c r="P75" s="959"/>
      <c r="Q75" s="961">
        <v>225</v>
      </c>
      <c r="R75" s="962"/>
      <c r="S75" s="962"/>
      <c r="T75" s="962"/>
      <c r="U75" s="963"/>
      <c r="V75" s="964">
        <v>219</v>
      </c>
      <c r="W75" s="962"/>
      <c r="X75" s="962"/>
      <c r="Y75" s="962"/>
      <c r="Z75" s="963"/>
      <c r="AA75" s="964">
        <v>6</v>
      </c>
      <c r="AB75" s="962"/>
      <c r="AC75" s="962"/>
      <c r="AD75" s="962"/>
      <c r="AE75" s="963"/>
      <c r="AF75" s="964">
        <v>6</v>
      </c>
      <c r="AG75" s="962"/>
      <c r="AH75" s="962"/>
      <c r="AI75" s="962"/>
      <c r="AJ75" s="963"/>
      <c r="AK75" s="964">
        <v>0</v>
      </c>
      <c r="AL75" s="962"/>
      <c r="AM75" s="962"/>
      <c r="AN75" s="962"/>
      <c r="AO75" s="963"/>
      <c r="AP75" s="964">
        <v>3</v>
      </c>
      <c r="AQ75" s="962"/>
      <c r="AR75" s="962"/>
      <c r="AS75" s="962"/>
      <c r="AT75" s="963"/>
      <c r="AU75" s="964" t="s">
        <v>588</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15">
      <c r="A76" s="224">
        <v>9</v>
      </c>
      <c r="B76" s="957" t="s">
        <v>576</v>
      </c>
      <c r="C76" s="958"/>
      <c r="D76" s="958"/>
      <c r="E76" s="958"/>
      <c r="F76" s="958"/>
      <c r="G76" s="958"/>
      <c r="H76" s="958"/>
      <c r="I76" s="958"/>
      <c r="J76" s="958"/>
      <c r="K76" s="958"/>
      <c r="L76" s="958"/>
      <c r="M76" s="958"/>
      <c r="N76" s="958"/>
      <c r="O76" s="958"/>
      <c r="P76" s="959"/>
      <c r="Q76" s="961">
        <v>19</v>
      </c>
      <c r="R76" s="962"/>
      <c r="S76" s="962"/>
      <c r="T76" s="962"/>
      <c r="U76" s="963"/>
      <c r="V76" s="964">
        <v>16</v>
      </c>
      <c r="W76" s="962"/>
      <c r="X76" s="962"/>
      <c r="Y76" s="962"/>
      <c r="Z76" s="963"/>
      <c r="AA76" s="964">
        <v>3</v>
      </c>
      <c r="AB76" s="962"/>
      <c r="AC76" s="962"/>
      <c r="AD76" s="962"/>
      <c r="AE76" s="963"/>
      <c r="AF76" s="964">
        <v>3</v>
      </c>
      <c r="AG76" s="962"/>
      <c r="AH76" s="962"/>
      <c r="AI76" s="962"/>
      <c r="AJ76" s="963"/>
      <c r="AK76" s="964">
        <v>6</v>
      </c>
      <c r="AL76" s="962"/>
      <c r="AM76" s="962"/>
      <c r="AN76" s="962"/>
      <c r="AO76" s="963"/>
      <c r="AP76" s="964" t="s">
        <v>587</v>
      </c>
      <c r="AQ76" s="962"/>
      <c r="AR76" s="962"/>
      <c r="AS76" s="962"/>
      <c r="AT76" s="963"/>
      <c r="AU76" s="964" t="s">
        <v>587</v>
      </c>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15">
      <c r="A77" s="224">
        <v>10</v>
      </c>
      <c r="B77" s="957" t="s">
        <v>577</v>
      </c>
      <c r="C77" s="958"/>
      <c r="D77" s="958"/>
      <c r="E77" s="958"/>
      <c r="F77" s="958"/>
      <c r="G77" s="958"/>
      <c r="H77" s="958"/>
      <c r="I77" s="958"/>
      <c r="J77" s="958"/>
      <c r="K77" s="958"/>
      <c r="L77" s="958"/>
      <c r="M77" s="958"/>
      <c r="N77" s="958"/>
      <c r="O77" s="958"/>
      <c r="P77" s="959"/>
      <c r="Q77" s="961">
        <v>3056</v>
      </c>
      <c r="R77" s="962"/>
      <c r="S77" s="962"/>
      <c r="T77" s="962"/>
      <c r="U77" s="963"/>
      <c r="V77" s="964">
        <v>2928</v>
      </c>
      <c r="W77" s="962"/>
      <c r="X77" s="962"/>
      <c r="Y77" s="962"/>
      <c r="Z77" s="963"/>
      <c r="AA77" s="964">
        <v>128</v>
      </c>
      <c r="AB77" s="962"/>
      <c r="AC77" s="962"/>
      <c r="AD77" s="962"/>
      <c r="AE77" s="963"/>
      <c r="AF77" s="964">
        <v>103</v>
      </c>
      <c r="AG77" s="962"/>
      <c r="AH77" s="962"/>
      <c r="AI77" s="962"/>
      <c r="AJ77" s="963"/>
      <c r="AK77" s="964" t="s">
        <v>585</v>
      </c>
      <c r="AL77" s="962"/>
      <c r="AM77" s="962"/>
      <c r="AN77" s="962"/>
      <c r="AO77" s="963"/>
      <c r="AP77" s="964">
        <v>1071</v>
      </c>
      <c r="AQ77" s="962"/>
      <c r="AR77" s="962"/>
      <c r="AS77" s="962"/>
      <c r="AT77" s="963"/>
      <c r="AU77" s="964">
        <v>605</v>
      </c>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15">
      <c r="A78" s="224">
        <v>11</v>
      </c>
      <c r="B78" s="957" t="s">
        <v>578</v>
      </c>
      <c r="C78" s="958"/>
      <c r="D78" s="958"/>
      <c r="E78" s="958"/>
      <c r="F78" s="958"/>
      <c r="G78" s="958"/>
      <c r="H78" s="958"/>
      <c r="I78" s="958"/>
      <c r="J78" s="958"/>
      <c r="K78" s="958"/>
      <c r="L78" s="958"/>
      <c r="M78" s="958"/>
      <c r="N78" s="958"/>
      <c r="O78" s="958"/>
      <c r="P78" s="959"/>
      <c r="Q78" s="960">
        <v>306</v>
      </c>
      <c r="R78" s="954"/>
      <c r="S78" s="954"/>
      <c r="T78" s="954"/>
      <c r="U78" s="954"/>
      <c r="V78" s="954">
        <v>288</v>
      </c>
      <c r="W78" s="954"/>
      <c r="X78" s="954"/>
      <c r="Y78" s="954"/>
      <c r="Z78" s="954"/>
      <c r="AA78" s="954">
        <v>18</v>
      </c>
      <c r="AB78" s="954"/>
      <c r="AC78" s="954"/>
      <c r="AD78" s="954"/>
      <c r="AE78" s="954"/>
      <c r="AF78" s="954">
        <v>11</v>
      </c>
      <c r="AG78" s="954"/>
      <c r="AH78" s="954"/>
      <c r="AI78" s="954"/>
      <c r="AJ78" s="954"/>
      <c r="AK78" s="954" t="s">
        <v>585</v>
      </c>
      <c r="AL78" s="954"/>
      <c r="AM78" s="954"/>
      <c r="AN78" s="954"/>
      <c r="AO78" s="954"/>
      <c r="AP78" s="954">
        <v>82</v>
      </c>
      <c r="AQ78" s="954"/>
      <c r="AR78" s="954"/>
      <c r="AS78" s="954"/>
      <c r="AT78" s="954"/>
      <c r="AU78" s="954">
        <v>46</v>
      </c>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15">
      <c r="A79" s="224">
        <v>12</v>
      </c>
      <c r="B79" s="957" t="s">
        <v>579</v>
      </c>
      <c r="C79" s="958"/>
      <c r="D79" s="958"/>
      <c r="E79" s="958"/>
      <c r="F79" s="958"/>
      <c r="G79" s="958"/>
      <c r="H79" s="958"/>
      <c r="I79" s="958"/>
      <c r="J79" s="958"/>
      <c r="K79" s="958"/>
      <c r="L79" s="958"/>
      <c r="M79" s="958"/>
      <c r="N79" s="958"/>
      <c r="O79" s="958"/>
      <c r="P79" s="959"/>
      <c r="Q79" s="960">
        <v>2427</v>
      </c>
      <c r="R79" s="954"/>
      <c r="S79" s="954"/>
      <c r="T79" s="954"/>
      <c r="U79" s="954"/>
      <c r="V79" s="954">
        <v>2348</v>
      </c>
      <c r="W79" s="954"/>
      <c r="X79" s="954"/>
      <c r="Y79" s="954"/>
      <c r="Z79" s="954"/>
      <c r="AA79" s="954">
        <v>79</v>
      </c>
      <c r="AB79" s="954"/>
      <c r="AC79" s="954"/>
      <c r="AD79" s="954"/>
      <c r="AE79" s="954"/>
      <c r="AF79" s="954">
        <v>61</v>
      </c>
      <c r="AG79" s="954"/>
      <c r="AH79" s="954"/>
      <c r="AI79" s="954"/>
      <c r="AJ79" s="954"/>
      <c r="AK79" s="954" t="s">
        <v>585</v>
      </c>
      <c r="AL79" s="954"/>
      <c r="AM79" s="954"/>
      <c r="AN79" s="954"/>
      <c r="AO79" s="954"/>
      <c r="AP79" s="954">
        <v>879</v>
      </c>
      <c r="AQ79" s="954"/>
      <c r="AR79" s="954"/>
      <c r="AS79" s="954"/>
      <c r="AT79" s="954"/>
      <c r="AU79" s="954">
        <v>490</v>
      </c>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15">
      <c r="A80" s="224">
        <v>13</v>
      </c>
      <c r="B80" s="957" t="s">
        <v>580</v>
      </c>
      <c r="C80" s="958"/>
      <c r="D80" s="958"/>
      <c r="E80" s="958"/>
      <c r="F80" s="958"/>
      <c r="G80" s="958"/>
      <c r="H80" s="958"/>
      <c r="I80" s="958"/>
      <c r="J80" s="958"/>
      <c r="K80" s="958"/>
      <c r="L80" s="958"/>
      <c r="M80" s="958"/>
      <c r="N80" s="958"/>
      <c r="O80" s="958"/>
      <c r="P80" s="959"/>
      <c r="Q80" s="960">
        <v>323</v>
      </c>
      <c r="R80" s="954"/>
      <c r="S80" s="954"/>
      <c r="T80" s="954"/>
      <c r="U80" s="954"/>
      <c r="V80" s="954">
        <v>292</v>
      </c>
      <c r="W80" s="954"/>
      <c r="X80" s="954"/>
      <c r="Y80" s="954"/>
      <c r="Z80" s="954"/>
      <c r="AA80" s="954">
        <v>31</v>
      </c>
      <c r="AB80" s="954"/>
      <c r="AC80" s="954"/>
      <c r="AD80" s="954"/>
      <c r="AE80" s="954"/>
      <c r="AF80" s="954">
        <v>31</v>
      </c>
      <c r="AG80" s="954"/>
      <c r="AH80" s="954"/>
      <c r="AI80" s="954"/>
      <c r="AJ80" s="954"/>
      <c r="AK80" s="954" t="s">
        <v>585</v>
      </c>
      <c r="AL80" s="954"/>
      <c r="AM80" s="954"/>
      <c r="AN80" s="954"/>
      <c r="AO80" s="954"/>
      <c r="AP80" s="954">
        <v>110</v>
      </c>
      <c r="AQ80" s="954"/>
      <c r="AR80" s="954"/>
      <c r="AS80" s="954"/>
      <c r="AT80" s="954"/>
      <c r="AU80" s="954">
        <v>69</v>
      </c>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15">
      <c r="A81" s="224">
        <v>14</v>
      </c>
      <c r="B81" s="957" t="s">
        <v>581</v>
      </c>
      <c r="C81" s="958"/>
      <c r="D81" s="958"/>
      <c r="E81" s="958"/>
      <c r="F81" s="958"/>
      <c r="G81" s="958"/>
      <c r="H81" s="958"/>
      <c r="I81" s="958"/>
      <c r="J81" s="958"/>
      <c r="K81" s="958"/>
      <c r="L81" s="958"/>
      <c r="M81" s="958"/>
      <c r="N81" s="958"/>
      <c r="O81" s="958"/>
      <c r="P81" s="959"/>
      <c r="Q81" s="960">
        <v>171</v>
      </c>
      <c r="R81" s="954"/>
      <c r="S81" s="954"/>
      <c r="T81" s="954"/>
      <c r="U81" s="954"/>
      <c r="V81" s="954">
        <v>169</v>
      </c>
      <c r="W81" s="954"/>
      <c r="X81" s="954"/>
      <c r="Y81" s="954"/>
      <c r="Z81" s="954"/>
      <c r="AA81" s="954">
        <v>2</v>
      </c>
      <c r="AB81" s="954"/>
      <c r="AC81" s="954"/>
      <c r="AD81" s="954"/>
      <c r="AE81" s="954"/>
      <c r="AF81" s="954">
        <v>2</v>
      </c>
      <c r="AG81" s="954"/>
      <c r="AH81" s="954"/>
      <c r="AI81" s="954"/>
      <c r="AJ81" s="954"/>
      <c r="AK81" s="954" t="s">
        <v>585</v>
      </c>
      <c r="AL81" s="954"/>
      <c r="AM81" s="954"/>
      <c r="AN81" s="954"/>
      <c r="AO81" s="954"/>
      <c r="AP81" s="954">
        <v>111</v>
      </c>
      <c r="AQ81" s="954"/>
      <c r="AR81" s="954"/>
      <c r="AS81" s="954"/>
      <c r="AT81" s="954"/>
      <c r="AU81" s="954">
        <v>69</v>
      </c>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15">
      <c r="A82" s="224">
        <v>15</v>
      </c>
      <c r="B82" s="957" t="s">
        <v>582</v>
      </c>
      <c r="C82" s="958"/>
      <c r="D82" s="958"/>
      <c r="E82" s="958"/>
      <c r="F82" s="958"/>
      <c r="G82" s="958"/>
      <c r="H82" s="958"/>
      <c r="I82" s="958"/>
      <c r="J82" s="958"/>
      <c r="K82" s="958"/>
      <c r="L82" s="958"/>
      <c r="M82" s="958"/>
      <c r="N82" s="958"/>
      <c r="O82" s="958"/>
      <c r="P82" s="959"/>
      <c r="Q82" s="960">
        <v>186</v>
      </c>
      <c r="R82" s="954"/>
      <c r="S82" s="954"/>
      <c r="T82" s="954"/>
      <c r="U82" s="954"/>
      <c r="V82" s="954">
        <v>180</v>
      </c>
      <c r="W82" s="954"/>
      <c r="X82" s="954"/>
      <c r="Y82" s="954"/>
      <c r="Z82" s="954"/>
      <c r="AA82" s="954">
        <v>6</v>
      </c>
      <c r="AB82" s="954"/>
      <c r="AC82" s="954"/>
      <c r="AD82" s="954"/>
      <c r="AE82" s="954"/>
      <c r="AF82" s="954">
        <v>6</v>
      </c>
      <c r="AG82" s="954"/>
      <c r="AH82" s="954"/>
      <c r="AI82" s="954"/>
      <c r="AJ82" s="954"/>
      <c r="AK82" s="954">
        <v>30</v>
      </c>
      <c r="AL82" s="954"/>
      <c r="AM82" s="954"/>
      <c r="AN82" s="954"/>
      <c r="AO82" s="954"/>
      <c r="AP82" s="954" t="s">
        <v>586</v>
      </c>
      <c r="AQ82" s="954"/>
      <c r="AR82" s="954"/>
      <c r="AS82" s="954"/>
      <c r="AT82" s="954"/>
      <c r="AU82" s="954" t="s">
        <v>586</v>
      </c>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15">
      <c r="A83" s="224">
        <v>16</v>
      </c>
      <c r="B83" s="957" t="s">
        <v>583</v>
      </c>
      <c r="C83" s="958"/>
      <c r="D83" s="958"/>
      <c r="E83" s="958"/>
      <c r="F83" s="958"/>
      <c r="G83" s="958"/>
      <c r="H83" s="958"/>
      <c r="I83" s="958"/>
      <c r="J83" s="958"/>
      <c r="K83" s="958"/>
      <c r="L83" s="958"/>
      <c r="M83" s="958"/>
      <c r="N83" s="958"/>
      <c r="O83" s="958"/>
      <c r="P83" s="959"/>
      <c r="Q83" s="960">
        <v>3770</v>
      </c>
      <c r="R83" s="954"/>
      <c r="S83" s="954"/>
      <c r="T83" s="954"/>
      <c r="U83" s="954"/>
      <c r="V83" s="954">
        <v>3246</v>
      </c>
      <c r="W83" s="954"/>
      <c r="X83" s="954"/>
      <c r="Y83" s="954"/>
      <c r="Z83" s="954"/>
      <c r="AA83" s="954">
        <v>524</v>
      </c>
      <c r="AB83" s="954"/>
      <c r="AC83" s="954"/>
      <c r="AD83" s="954"/>
      <c r="AE83" s="954"/>
      <c r="AF83" s="954">
        <v>5277</v>
      </c>
      <c r="AG83" s="954"/>
      <c r="AH83" s="954"/>
      <c r="AI83" s="954"/>
      <c r="AJ83" s="954"/>
      <c r="AK83" s="954">
        <v>0</v>
      </c>
      <c r="AL83" s="954"/>
      <c r="AM83" s="954"/>
      <c r="AN83" s="954"/>
      <c r="AO83" s="954"/>
      <c r="AP83" s="954">
        <v>3131</v>
      </c>
      <c r="AQ83" s="954"/>
      <c r="AR83" s="954"/>
      <c r="AS83" s="954"/>
      <c r="AT83" s="954"/>
      <c r="AU83" s="954" t="s">
        <v>586</v>
      </c>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15">
      <c r="A84" s="224">
        <v>17</v>
      </c>
      <c r="B84" s="957" t="s">
        <v>584</v>
      </c>
      <c r="C84" s="958"/>
      <c r="D84" s="958"/>
      <c r="E84" s="958"/>
      <c r="F84" s="958"/>
      <c r="G84" s="958"/>
      <c r="H84" s="958"/>
      <c r="I84" s="958"/>
      <c r="J84" s="958"/>
      <c r="K84" s="958"/>
      <c r="L84" s="958"/>
      <c r="M84" s="958"/>
      <c r="N84" s="958"/>
      <c r="O84" s="958"/>
      <c r="P84" s="959"/>
      <c r="Q84" s="960">
        <v>548</v>
      </c>
      <c r="R84" s="954"/>
      <c r="S84" s="954"/>
      <c r="T84" s="954"/>
      <c r="U84" s="954"/>
      <c r="V84" s="954">
        <v>442</v>
      </c>
      <c r="W84" s="954"/>
      <c r="X84" s="954"/>
      <c r="Y84" s="954"/>
      <c r="Z84" s="954"/>
      <c r="AA84" s="954">
        <v>106</v>
      </c>
      <c r="AB84" s="954"/>
      <c r="AC84" s="954"/>
      <c r="AD84" s="954"/>
      <c r="AE84" s="954"/>
      <c r="AF84" s="954">
        <v>777</v>
      </c>
      <c r="AG84" s="954"/>
      <c r="AH84" s="954"/>
      <c r="AI84" s="954"/>
      <c r="AJ84" s="954"/>
      <c r="AK84" s="954" t="s">
        <v>587</v>
      </c>
      <c r="AL84" s="954"/>
      <c r="AM84" s="954"/>
      <c r="AN84" s="954"/>
      <c r="AO84" s="954"/>
      <c r="AP84" s="954" t="s">
        <v>587</v>
      </c>
      <c r="AQ84" s="954"/>
      <c r="AR84" s="954"/>
      <c r="AS84" s="954"/>
      <c r="AT84" s="954"/>
      <c r="AU84" s="954" t="s">
        <v>587</v>
      </c>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15">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15">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15">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
      <c r="A88" s="226" t="s">
        <v>388</v>
      </c>
      <c r="B88" s="920" t="s">
        <v>412</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22932</v>
      </c>
      <c r="AG88" s="942"/>
      <c r="AH88" s="942"/>
      <c r="AI88" s="942"/>
      <c r="AJ88" s="942"/>
      <c r="AK88" s="946"/>
      <c r="AL88" s="946"/>
      <c r="AM88" s="946"/>
      <c r="AN88" s="946"/>
      <c r="AO88" s="946"/>
      <c r="AP88" s="942">
        <v>7717</v>
      </c>
      <c r="AQ88" s="942"/>
      <c r="AR88" s="942"/>
      <c r="AS88" s="942"/>
      <c r="AT88" s="942"/>
      <c r="AU88" s="942">
        <v>2543</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388</v>
      </c>
      <c r="BR102" s="920" t="s">
        <v>413</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414</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415</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416</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417</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5" t="s">
        <v>418</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419</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15">
      <c r="A109" s="878" t="s">
        <v>420</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421</v>
      </c>
      <c r="AB109" s="879"/>
      <c r="AC109" s="879"/>
      <c r="AD109" s="879"/>
      <c r="AE109" s="880"/>
      <c r="AF109" s="881" t="s">
        <v>422</v>
      </c>
      <c r="AG109" s="879"/>
      <c r="AH109" s="879"/>
      <c r="AI109" s="879"/>
      <c r="AJ109" s="880"/>
      <c r="AK109" s="881" t="s">
        <v>303</v>
      </c>
      <c r="AL109" s="879"/>
      <c r="AM109" s="879"/>
      <c r="AN109" s="879"/>
      <c r="AO109" s="880"/>
      <c r="AP109" s="881" t="s">
        <v>423</v>
      </c>
      <c r="AQ109" s="879"/>
      <c r="AR109" s="879"/>
      <c r="AS109" s="879"/>
      <c r="AT109" s="912"/>
      <c r="AU109" s="878" t="s">
        <v>420</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421</v>
      </c>
      <c r="BR109" s="879"/>
      <c r="BS109" s="879"/>
      <c r="BT109" s="879"/>
      <c r="BU109" s="880"/>
      <c r="BV109" s="881" t="s">
        <v>422</v>
      </c>
      <c r="BW109" s="879"/>
      <c r="BX109" s="879"/>
      <c r="BY109" s="879"/>
      <c r="BZ109" s="880"/>
      <c r="CA109" s="881" t="s">
        <v>303</v>
      </c>
      <c r="CB109" s="879"/>
      <c r="CC109" s="879"/>
      <c r="CD109" s="879"/>
      <c r="CE109" s="880"/>
      <c r="CF109" s="919" t="s">
        <v>423</v>
      </c>
      <c r="CG109" s="919"/>
      <c r="CH109" s="919"/>
      <c r="CI109" s="919"/>
      <c r="CJ109" s="919"/>
      <c r="CK109" s="881" t="s">
        <v>424</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421</v>
      </c>
      <c r="DH109" s="879"/>
      <c r="DI109" s="879"/>
      <c r="DJ109" s="879"/>
      <c r="DK109" s="880"/>
      <c r="DL109" s="881" t="s">
        <v>422</v>
      </c>
      <c r="DM109" s="879"/>
      <c r="DN109" s="879"/>
      <c r="DO109" s="879"/>
      <c r="DP109" s="880"/>
      <c r="DQ109" s="881" t="s">
        <v>303</v>
      </c>
      <c r="DR109" s="879"/>
      <c r="DS109" s="879"/>
      <c r="DT109" s="879"/>
      <c r="DU109" s="880"/>
      <c r="DV109" s="881" t="s">
        <v>423</v>
      </c>
      <c r="DW109" s="879"/>
      <c r="DX109" s="879"/>
      <c r="DY109" s="879"/>
      <c r="DZ109" s="912"/>
    </row>
    <row r="110" spans="1:131" s="216" customFormat="1" ht="26.25" customHeight="1" x14ac:dyDescent="0.15">
      <c r="A110" s="790" t="s">
        <v>425</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1839148</v>
      </c>
      <c r="AB110" s="872"/>
      <c r="AC110" s="872"/>
      <c r="AD110" s="872"/>
      <c r="AE110" s="873"/>
      <c r="AF110" s="874">
        <v>1699841</v>
      </c>
      <c r="AG110" s="872"/>
      <c r="AH110" s="872"/>
      <c r="AI110" s="872"/>
      <c r="AJ110" s="873"/>
      <c r="AK110" s="874">
        <v>1690486</v>
      </c>
      <c r="AL110" s="872"/>
      <c r="AM110" s="872"/>
      <c r="AN110" s="872"/>
      <c r="AO110" s="873"/>
      <c r="AP110" s="875">
        <v>7.9</v>
      </c>
      <c r="AQ110" s="876"/>
      <c r="AR110" s="876"/>
      <c r="AS110" s="876"/>
      <c r="AT110" s="877"/>
      <c r="AU110" s="913" t="s">
        <v>72</v>
      </c>
      <c r="AV110" s="914"/>
      <c r="AW110" s="914"/>
      <c r="AX110" s="914"/>
      <c r="AY110" s="914"/>
      <c r="AZ110" s="843" t="s">
        <v>426</v>
      </c>
      <c r="BA110" s="791"/>
      <c r="BB110" s="791"/>
      <c r="BC110" s="791"/>
      <c r="BD110" s="791"/>
      <c r="BE110" s="791"/>
      <c r="BF110" s="791"/>
      <c r="BG110" s="791"/>
      <c r="BH110" s="791"/>
      <c r="BI110" s="791"/>
      <c r="BJ110" s="791"/>
      <c r="BK110" s="791"/>
      <c r="BL110" s="791"/>
      <c r="BM110" s="791"/>
      <c r="BN110" s="791"/>
      <c r="BO110" s="791"/>
      <c r="BP110" s="792"/>
      <c r="BQ110" s="844">
        <v>13462059</v>
      </c>
      <c r="BR110" s="825"/>
      <c r="BS110" s="825"/>
      <c r="BT110" s="825"/>
      <c r="BU110" s="825"/>
      <c r="BV110" s="825">
        <v>13368032</v>
      </c>
      <c r="BW110" s="825"/>
      <c r="BX110" s="825"/>
      <c r="BY110" s="825"/>
      <c r="BZ110" s="825"/>
      <c r="CA110" s="825">
        <v>12861949</v>
      </c>
      <c r="CB110" s="825"/>
      <c r="CC110" s="825"/>
      <c r="CD110" s="825"/>
      <c r="CE110" s="825"/>
      <c r="CF110" s="849">
        <v>60.1</v>
      </c>
      <c r="CG110" s="850"/>
      <c r="CH110" s="850"/>
      <c r="CI110" s="850"/>
      <c r="CJ110" s="850"/>
      <c r="CK110" s="909" t="s">
        <v>427</v>
      </c>
      <c r="CL110" s="802"/>
      <c r="CM110" s="843" t="s">
        <v>428</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127</v>
      </c>
      <c r="DH110" s="825"/>
      <c r="DI110" s="825"/>
      <c r="DJ110" s="825"/>
      <c r="DK110" s="825"/>
      <c r="DL110" s="825" t="s">
        <v>127</v>
      </c>
      <c r="DM110" s="825"/>
      <c r="DN110" s="825"/>
      <c r="DO110" s="825"/>
      <c r="DP110" s="825"/>
      <c r="DQ110" s="825">
        <v>9184187</v>
      </c>
      <c r="DR110" s="825"/>
      <c r="DS110" s="825"/>
      <c r="DT110" s="825"/>
      <c r="DU110" s="825"/>
      <c r="DV110" s="826">
        <v>42.9</v>
      </c>
      <c r="DW110" s="826"/>
      <c r="DX110" s="826"/>
      <c r="DY110" s="826"/>
      <c r="DZ110" s="827"/>
    </row>
    <row r="111" spans="1:131" s="216" customFormat="1" ht="26.25" customHeight="1" x14ac:dyDescent="0.15">
      <c r="A111" s="757" t="s">
        <v>429</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430</v>
      </c>
      <c r="AB111" s="902"/>
      <c r="AC111" s="902"/>
      <c r="AD111" s="902"/>
      <c r="AE111" s="903"/>
      <c r="AF111" s="904" t="s">
        <v>127</v>
      </c>
      <c r="AG111" s="902"/>
      <c r="AH111" s="902"/>
      <c r="AI111" s="902"/>
      <c r="AJ111" s="903"/>
      <c r="AK111" s="904" t="s">
        <v>127</v>
      </c>
      <c r="AL111" s="902"/>
      <c r="AM111" s="902"/>
      <c r="AN111" s="902"/>
      <c r="AO111" s="903"/>
      <c r="AP111" s="905" t="s">
        <v>430</v>
      </c>
      <c r="AQ111" s="906"/>
      <c r="AR111" s="906"/>
      <c r="AS111" s="906"/>
      <c r="AT111" s="907"/>
      <c r="AU111" s="915"/>
      <c r="AV111" s="916"/>
      <c r="AW111" s="916"/>
      <c r="AX111" s="916"/>
      <c r="AY111" s="916"/>
      <c r="AZ111" s="798" t="s">
        <v>431</v>
      </c>
      <c r="BA111" s="735"/>
      <c r="BB111" s="735"/>
      <c r="BC111" s="735"/>
      <c r="BD111" s="735"/>
      <c r="BE111" s="735"/>
      <c r="BF111" s="735"/>
      <c r="BG111" s="735"/>
      <c r="BH111" s="735"/>
      <c r="BI111" s="735"/>
      <c r="BJ111" s="735"/>
      <c r="BK111" s="735"/>
      <c r="BL111" s="735"/>
      <c r="BM111" s="735"/>
      <c r="BN111" s="735"/>
      <c r="BO111" s="735"/>
      <c r="BP111" s="736"/>
      <c r="BQ111" s="799">
        <v>5547464</v>
      </c>
      <c r="BR111" s="800"/>
      <c r="BS111" s="800"/>
      <c r="BT111" s="800"/>
      <c r="BU111" s="800"/>
      <c r="BV111" s="800">
        <v>5175420</v>
      </c>
      <c r="BW111" s="800"/>
      <c r="BX111" s="800"/>
      <c r="BY111" s="800"/>
      <c r="BZ111" s="800"/>
      <c r="CA111" s="800">
        <v>13744244</v>
      </c>
      <c r="CB111" s="800"/>
      <c r="CC111" s="800"/>
      <c r="CD111" s="800"/>
      <c r="CE111" s="800"/>
      <c r="CF111" s="858">
        <v>64.2</v>
      </c>
      <c r="CG111" s="859"/>
      <c r="CH111" s="859"/>
      <c r="CI111" s="859"/>
      <c r="CJ111" s="859"/>
      <c r="CK111" s="910"/>
      <c r="CL111" s="804"/>
      <c r="CM111" s="798" t="s">
        <v>432</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v>3701611</v>
      </c>
      <c r="DH111" s="800"/>
      <c r="DI111" s="800"/>
      <c r="DJ111" s="800"/>
      <c r="DK111" s="800"/>
      <c r="DL111" s="800">
        <v>3188154</v>
      </c>
      <c r="DM111" s="800"/>
      <c r="DN111" s="800"/>
      <c r="DO111" s="800"/>
      <c r="DP111" s="800"/>
      <c r="DQ111" s="800">
        <v>2582189</v>
      </c>
      <c r="DR111" s="800"/>
      <c r="DS111" s="800"/>
      <c r="DT111" s="800"/>
      <c r="DU111" s="800"/>
      <c r="DV111" s="777">
        <v>12.1</v>
      </c>
      <c r="DW111" s="777"/>
      <c r="DX111" s="777"/>
      <c r="DY111" s="777"/>
      <c r="DZ111" s="778"/>
    </row>
    <row r="112" spans="1:131" s="216" customFormat="1" ht="26.25" customHeight="1" x14ac:dyDescent="0.15">
      <c r="A112" s="895" t="s">
        <v>433</v>
      </c>
      <c r="B112" s="896"/>
      <c r="C112" s="735" t="s">
        <v>434</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127</v>
      </c>
      <c r="AB112" s="763"/>
      <c r="AC112" s="763"/>
      <c r="AD112" s="763"/>
      <c r="AE112" s="764"/>
      <c r="AF112" s="765" t="s">
        <v>127</v>
      </c>
      <c r="AG112" s="763"/>
      <c r="AH112" s="763"/>
      <c r="AI112" s="763"/>
      <c r="AJ112" s="764"/>
      <c r="AK112" s="765" t="s">
        <v>127</v>
      </c>
      <c r="AL112" s="763"/>
      <c r="AM112" s="763"/>
      <c r="AN112" s="763"/>
      <c r="AO112" s="764"/>
      <c r="AP112" s="807" t="s">
        <v>127</v>
      </c>
      <c r="AQ112" s="808"/>
      <c r="AR112" s="808"/>
      <c r="AS112" s="808"/>
      <c r="AT112" s="809"/>
      <c r="AU112" s="915"/>
      <c r="AV112" s="916"/>
      <c r="AW112" s="916"/>
      <c r="AX112" s="916"/>
      <c r="AY112" s="916"/>
      <c r="AZ112" s="798" t="s">
        <v>435</v>
      </c>
      <c r="BA112" s="735"/>
      <c r="BB112" s="735"/>
      <c r="BC112" s="735"/>
      <c r="BD112" s="735"/>
      <c r="BE112" s="735"/>
      <c r="BF112" s="735"/>
      <c r="BG112" s="735"/>
      <c r="BH112" s="735"/>
      <c r="BI112" s="735"/>
      <c r="BJ112" s="735"/>
      <c r="BK112" s="735"/>
      <c r="BL112" s="735"/>
      <c r="BM112" s="735"/>
      <c r="BN112" s="735"/>
      <c r="BO112" s="735"/>
      <c r="BP112" s="736"/>
      <c r="BQ112" s="799">
        <v>1691180</v>
      </c>
      <c r="BR112" s="800"/>
      <c r="BS112" s="800"/>
      <c r="BT112" s="800"/>
      <c r="BU112" s="800"/>
      <c r="BV112" s="800">
        <v>1261550</v>
      </c>
      <c r="BW112" s="800"/>
      <c r="BX112" s="800"/>
      <c r="BY112" s="800"/>
      <c r="BZ112" s="800"/>
      <c r="CA112" s="800">
        <v>824983</v>
      </c>
      <c r="CB112" s="800"/>
      <c r="CC112" s="800"/>
      <c r="CD112" s="800"/>
      <c r="CE112" s="800"/>
      <c r="CF112" s="858">
        <v>3.9</v>
      </c>
      <c r="CG112" s="859"/>
      <c r="CH112" s="859"/>
      <c r="CI112" s="859"/>
      <c r="CJ112" s="859"/>
      <c r="CK112" s="910"/>
      <c r="CL112" s="804"/>
      <c r="CM112" s="798" t="s">
        <v>436</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v>1845853</v>
      </c>
      <c r="DH112" s="800"/>
      <c r="DI112" s="800"/>
      <c r="DJ112" s="800"/>
      <c r="DK112" s="800"/>
      <c r="DL112" s="800">
        <v>1940279</v>
      </c>
      <c r="DM112" s="800"/>
      <c r="DN112" s="800"/>
      <c r="DO112" s="800"/>
      <c r="DP112" s="800"/>
      <c r="DQ112" s="800">
        <v>1940279</v>
      </c>
      <c r="DR112" s="800"/>
      <c r="DS112" s="800"/>
      <c r="DT112" s="800"/>
      <c r="DU112" s="800"/>
      <c r="DV112" s="777">
        <v>9.1</v>
      </c>
      <c r="DW112" s="777"/>
      <c r="DX112" s="777"/>
      <c r="DY112" s="777"/>
      <c r="DZ112" s="778"/>
    </row>
    <row r="113" spans="1:130" s="216" customFormat="1" ht="26.25" customHeight="1" x14ac:dyDescent="0.15">
      <c r="A113" s="897"/>
      <c r="B113" s="898"/>
      <c r="C113" s="735" t="s">
        <v>437</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161198</v>
      </c>
      <c r="AB113" s="902"/>
      <c r="AC113" s="902"/>
      <c r="AD113" s="902"/>
      <c r="AE113" s="903"/>
      <c r="AF113" s="904">
        <v>56382</v>
      </c>
      <c r="AG113" s="902"/>
      <c r="AH113" s="902"/>
      <c r="AI113" s="902"/>
      <c r="AJ113" s="903"/>
      <c r="AK113" s="904">
        <v>44863</v>
      </c>
      <c r="AL113" s="902"/>
      <c r="AM113" s="902"/>
      <c r="AN113" s="902"/>
      <c r="AO113" s="903"/>
      <c r="AP113" s="905">
        <v>0.2</v>
      </c>
      <c r="AQ113" s="906"/>
      <c r="AR113" s="906"/>
      <c r="AS113" s="906"/>
      <c r="AT113" s="907"/>
      <c r="AU113" s="915"/>
      <c r="AV113" s="916"/>
      <c r="AW113" s="916"/>
      <c r="AX113" s="916"/>
      <c r="AY113" s="916"/>
      <c r="AZ113" s="798" t="s">
        <v>438</v>
      </c>
      <c r="BA113" s="735"/>
      <c r="BB113" s="735"/>
      <c r="BC113" s="735"/>
      <c r="BD113" s="735"/>
      <c r="BE113" s="735"/>
      <c r="BF113" s="735"/>
      <c r="BG113" s="735"/>
      <c r="BH113" s="735"/>
      <c r="BI113" s="735"/>
      <c r="BJ113" s="735"/>
      <c r="BK113" s="735"/>
      <c r="BL113" s="735"/>
      <c r="BM113" s="735"/>
      <c r="BN113" s="735"/>
      <c r="BO113" s="735"/>
      <c r="BP113" s="736"/>
      <c r="BQ113" s="799">
        <v>2127290</v>
      </c>
      <c r="BR113" s="800"/>
      <c r="BS113" s="800"/>
      <c r="BT113" s="800"/>
      <c r="BU113" s="800"/>
      <c r="BV113" s="800">
        <v>2312480</v>
      </c>
      <c r="BW113" s="800"/>
      <c r="BX113" s="800"/>
      <c r="BY113" s="800"/>
      <c r="BZ113" s="800"/>
      <c r="CA113" s="800">
        <v>2208016</v>
      </c>
      <c r="CB113" s="800"/>
      <c r="CC113" s="800"/>
      <c r="CD113" s="800"/>
      <c r="CE113" s="800"/>
      <c r="CF113" s="858">
        <v>10.3</v>
      </c>
      <c r="CG113" s="859"/>
      <c r="CH113" s="859"/>
      <c r="CI113" s="859"/>
      <c r="CJ113" s="859"/>
      <c r="CK113" s="910"/>
      <c r="CL113" s="804"/>
      <c r="CM113" s="798" t="s">
        <v>439</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127</v>
      </c>
      <c r="DH113" s="763"/>
      <c r="DI113" s="763"/>
      <c r="DJ113" s="763"/>
      <c r="DK113" s="764"/>
      <c r="DL113" s="765">
        <v>46987</v>
      </c>
      <c r="DM113" s="763"/>
      <c r="DN113" s="763"/>
      <c r="DO113" s="763"/>
      <c r="DP113" s="764"/>
      <c r="DQ113" s="765">
        <v>37589</v>
      </c>
      <c r="DR113" s="763"/>
      <c r="DS113" s="763"/>
      <c r="DT113" s="763"/>
      <c r="DU113" s="764"/>
      <c r="DV113" s="807">
        <v>0.2</v>
      </c>
      <c r="DW113" s="808"/>
      <c r="DX113" s="808"/>
      <c r="DY113" s="808"/>
      <c r="DZ113" s="809"/>
    </row>
    <row r="114" spans="1:130" s="216" customFormat="1" ht="26.25" customHeight="1" x14ac:dyDescent="0.15">
      <c r="A114" s="897"/>
      <c r="B114" s="898"/>
      <c r="C114" s="735" t="s">
        <v>440</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255593</v>
      </c>
      <c r="AB114" s="763"/>
      <c r="AC114" s="763"/>
      <c r="AD114" s="763"/>
      <c r="AE114" s="764"/>
      <c r="AF114" s="765">
        <v>300235</v>
      </c>
      <c r="AG114" s="763"/>
      <c r="AH114" s="763"/>
      <c r="AI114" s="763"/>
      <c r="AJ114" s="764"/>
      <c r="AK114" s="765">
        <v>334800</v>
      </c>
      <c r="AL114" s="763"/>
      <c r="AM114" s="763"/>
      <c r="AN114" s="763"/>
      <c r="AO114" s="764"/>
      <c r="AP114" s="807">
        <v>1.6</v>
      </c>
      <c r="AQ114" s="808"/>
      <c r="AR114" s="808"/>
      <c r="AS114" s="808"/>
      <c r="AT114" s="809"/>
      <c r="AU114" s="915"/>
      <c r="AV114" s="916"/>
      <c r="AW114" s="916"/>
      <c r="AX114" s="916"/>
      <c r="AY114" s="916"/>
      <c r="AZ114" s="798" t="s">
        <v>441</v>
      </c>
      <c r="BA114" s="735"/>
      <c r="BB114" s="735"/>
      <c r="BC114" s="735"/>
      <c r="BD114" s="735"/>
      <c r="BE114" s="735"/>
      <c r="BF114" s="735"/>
      <c r="BG114" s="735"/>
      <c r="BH114" s="735"/>
      <c r="BI114" s="735"/>
      <c r="BJ114" s="735"/>
      <c r="BK114" s="735"/>
      <c r="BL114" s="735"/>
      <c r="BM114" s="735"/>
      <c r="BN114" s="735"/>
      <c r="BO114" s="735"/>
      <c r="BP114" s="736"/>
      <c r="BQ114" s="799">
        <v>3277057</v>
      </c>
      <c r="BR114" s="800"/>
      <c r="BS114" s="800"/>
      <c r="BT114" s="800"/>
      <c r="BU114" s="800"/>
      <c r="BV114" s="800">
        <v>3421575</v>
      </c>
      <c r="BW114" s="800"/>
      <c r="BX114" s="800"/>
      <c r="BY114" s="800"/>
      <c r="BZ114" s="800"/>
      <c r="CA114" s="800">
        <v>3724648</v>
      </c>
      <c r="CB114" s="800"/>
      <c r="CC114" s="800"/>
      <c r="CD114" s="800"/>
      <c r="CE114" s="800"/>
      <c r="CF114" s="858">
        <v>17.399999999999999</v>
      </c>
      <c r="CG114" s="859"/>
      <c r="CH114" s="859"/>
      <c r="CI114" s="859"/>
      <c r="CJ114" s="859"/>
      <c r="CK114" s="910"/>
      <c r="CL114" s="804"/>
      <c r="CM114" s="798" t="s">
        <v>442</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127</v>
      </c>
      <c r="DH114" s="763"/>
      <c r="DI114" s="763"/>
      <c r="DJ114" s="763"/>
      <c r="DK114" s="764"/>
      <c r="DL114" s="765" t="s">
        <v>127</v>
      </c>
      <c r="DM114" s="763"/>
      <c r="DN114" s="763"/>
      <c r="DO114" s="763"/>
      <c r="DP114" s="764"/>
      <c r="DQ114" s="765" t="s">
        <v>127</v>
      </c>
      <c r="DR114" s="763"/>
      <c r="DS114" s="763"/>
      <c r="DT114" s="763"/>
      <c r="DU114" s="764"/>
      <c r="DV114" s="807" t="s">
        <v>127</v>
      </c>
      <c r="DW114" s="808"/>
      <c r="DX114" s="808"/>
      <c r="DY114" s="808"/>
      <c r="DZ114" s="809"/>
    </row>
    <row r="115" spans="1:130" s="216" customFormat="1" ht="26.25" customHeight="1" x14ac:dyDescent="0.15">
      <c r="A115" s="897"/>
      <c r="B115" s="898"/>
      <c r="C115" s="735" t="s">
        <v>443</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829906</v>
      </c>
      <c r="AB115" s="902"/>
      <c r="AC115" s="902"/>
      <c r="AD115" s="902"/>
      <c r="AE115" s="903"/>
      <c r="AF115" s="904">
        <v>769543</v>
      </c>
      <c r="AG115" s="902"/>
      <c r="AH115" s="902"/>
      <c r="AI115" s="902"/>
      <c r="AJ115" s="903"/>
      <c r="AK115" s="904">
        <v>615362</v>
      </c>
      <c r="AL115" s="902"/>
      <c r="AM115" s="902"/>
      <c r="AN115" s="902"/>
      <c r="AO115" s="903"/>
      <c r="AP115" s="905">
        <v>2.9</v>
      </c>
      <c r="AQ115" s="906"/>
      <c r="AR115" s="906"/>
      <c r="AS115" s="906"/>
      <c r="AT115" s="907"/>
      <c r="AU115" s="915"/>
      <c r="AV115" s="916"/>
      <c r="AW115" s="916"/>
      <c r="AX115" s="916"/>
      <c r="AY115" s="916"/>
      <c r="AZ115" s="798" t="s">
        <v>444</v>
      </c>
      <c r="BA115" s="735"/>
      <c r="BB115" s="735"/>
      <c r="BC115" s="735"/>
      <c r="BD115" s="735"/>
      <c r="BE115" s="735"/>
      <c r="BF115" s="735"/>
      <c r="BG115" s="735"/>
      <c r="BH115" s="735"/>
      <c r="BI115" s="735"/>
      <c r="BJ115" s="735"/>
      <c r="BK115" s="735"/>
      <c r="BL115" s="735"/>
      <c r="BM115" s="735"/>
      <c r="BN115" s="735"/>
      <c r="BO115" s="735"/>
      <c r="BP115" s="736"/>
      <c r="BQ115" s="799" t="s">
        <v>127</v>
      </c>
      <c r="BR115" s="800"/>
      <c r="BS115" s="800"/>
      <c r="BT115" s="800"/>
      <c r="BU115" s="800"/>
      <c r="BV115" s="800" t="s">
        <v>127</v>
      </c>
      <c r="BW115" s="800"/>
      <c r="BX115" s="800"/>
      <c r="BY115" s="800"/>
      <c r="BZ115" s="800"/>
      <c r="CA115" s="800" t="s">
        <v>430</v>
      </c>
      <c r="CB115" s="800"/>
      <c r="CC115" s="800"/>
      <c r="CD115" s="800"/>
      <c r="CE115" s="800"/>
      <c r="CF115" s="858" t="s">
        <v>127</v>
      </c>
      <c r="CG115" s="859"/>
      <c r="CH115" s="859"/>
      <c r="CI115" s="859"/>
      <c r="CJ115" s="859"/>
      <c r="CK115" s="910"/>
      <c r="CL115" s="804"/>
      <c r="CM115" s="798" t="s">
        <v>445</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127</v>
      </c>
      <c r="DH115" s="763"/>
      <c r="DI115" s="763"/>
      <c r="DJ115" s="763"/>
      <c r="DK115" s="764"/>
      <c r="DL115" s="765" t="s">
        <v>127</v>
      </c>
      <c r="DM115" s="763"/>
      <c r="DN115" s="763"/>
      <c r="DO115" s="763"/>
      <c r="DP115" s="764"/>
      <c r="DQ115" s="765" t="s">
        <v>127</v>
      </c>
      <c r="DR115" s="763"/>
      <c r="DS115" s="763"/>
      <c r="DT115" s="763"/>
      <c r="DU115" s="764"/>
      <c r="DV115" s="807" t="s">
        <v>127</v>
      </c>
      <c r="DW115" s="808"/>
      <c r="DX115" s="808"/>
      <c r="DY115" s="808"/>
      <c r="DZ115" s="809"/>
    </row>
    <row r="116" spans="1:130" s="216" customFormat="1" ht="26.25" customHeight="1" x14ac:dyDescent="0.15">
      <c r="A116" s="899"/>
      <c r="B116" s="900"/>
      <c r="C116" s="822" t="s">
        <v>446</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127</v>
      </c>
      <c r="AB116" s="763"/>
      <c r="AC116" s="763"/>
      <c r="AD116" s="763"/>
      <c r="AE116" s="764"/>
      <c r="AF116" s="765" t="s">
        <v>127</v>
      </c>
      <c r="AG116" s="763"/>
      <c r="AH116" s="763"/>
      <c r="AI116" s="763"/>
      <c r="AJ116" s="764"/>
      <c r="AK116" s="765" t="s">
        <v>127</v>
      </c>
      <c r="AL116" s="763"/>
      <c r="AM116" s="763"/>
      <c r="AN116" s="763"/>
      <c r="AO116" s="764"/>
      <c r="AP116" s="807" t="s">
        <v>127</v>
      </c>
      <c r="AQ116" s="808"/>
      <c r="AR116" s="808"/>
      <c r="AS116" s="808"/>
      <c r="AT116" s="809"/>
      <c r="AU116" s="915"/>
      <c r="AV116" s="916"/>
      <c r="AW116" s="916"/>
      <c r="AX116" s="916"/>
      <c r="AY116" s="916"/>
      <c r="AZ116" s="892" t="s">
        <v>447</v>
      </c>
      <c r="BA116" s="893"/>
      <c r="BB116" s="893"/>
      <c r="BC116" s="893"/>
      <c r="BD116" s="893"/>
      <c r="BE116" s="893"/>
      <c r="BF116" s="893"/>
      <c r="BG116" s="893"/>
      <c r="BH116" s="893"/>
      <c r="BI116" s="893"/>
      <c r="BJ116" s="893"/>
      <c r="BK116" s="893"/>
      <c r="BL116" s="893"/>
      <c r="BM116" s="893"/>
      <c r="BN116" s="893"/>
      <c r="BO116" s="893"/>
      <c r="BP116" s="894"/>
      <c r="BQ116" s="799" t="s">
        <v>448</v>
      </c>
      <c r="BR116" s="800"/>
      <c r="BS116" s="800"/>
      <c r="BT116" s="800"/>
      <c r="BU116" s="800"/>
      <c r="BV116" s="800" t="s">
        <v>430</v>
      </c>
      <c r="BW116" s="800"/>
      <c r="BX116" s="800"/>
      <c r="BY116" s="800"/>
      <c r="BZ116" s="800"/>
      <c r="CA116" s="800" t="s">
        <v>127</v>
      </c>
      <c r="CB116" s="800"/>
      <c r="CC116" s="800"/>
      <c r="CD116" s="800"/>
      <c r="CE116" s="800"/>
      <c r="CF116" s="858" t="s">
        <v>127</v>
      </c>
      <c r="CG116" s="859"/>
      <c r="CH116" s="859"/>
      <c r="CI116" s="859"/>
      <c r="CJ116" s="859"/>
      <c r="CK116" s="910"/>
      <c r="CL116" s="804"/>
      <c r="CM116" s="798" t="s">
        <v>449</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430</v>
      </c>
      <c r="DH116" s="763"/>
      <c r="DI116" s="763"/>
      <c r="DJ116" s="763"/>
      <c r="DK116" s="764"/>
      <c r="DL116" s="765" t="s">
        <v>127</v>
      </c>
      <c r="DM116" s="763"/>
      <c r="DN116" s="763"/>
      <c r="DO116" s="763"/>
      <c r="DP116" s="764"/>
      <c r="DQ116" s="765" t="s">
        <v>127</v>
      </c>
      <c r="DR116" s="763"/>
      <c r="DS116" s="763"/>
      <c r="DT116" s="763"/>
      <c r="DU116" s="764"/>
      <c r="DV116" s="807" t="s">
        <v>430</v>
      </c>
      <c r="DW116" s="808"/>
      <c r="DX116" s="808"/>
      <c r="DY116" s="808"/>
      <c r="DZ116" s="809"/>
    </row>
    <row r="117" spans="1:130" s="216" customFormat="1" ht="26.25" customHeight="1" x14ac:dyDescent="0.15">
      <c r="A117" s="878" t="s">
        <v>186</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450</v>
      </c>
      <c r="Z117" s="880"/>
      <c r="AA117" s="885">
        <v>3085845</v>
      </c>
      <c r="AB117" s="886"/>
      <c r="AC117" s="886"/>
      <c r="AD117" s="886"/>
      <c r="AE117" s="887"/>
      <c r="AF117" s="888">
        <v>2826001</v>
      </c>
      <c r="AG117" s="886"/>
      <c r="AH117" s="886"/>
      <c r="AI117" s="886"/>
      <c r="AJ117" s="887"/>
      <c r="AK117" s="888">
        <v>2685511</v>
      </c>
      <c r="AL117" s="886"/>
      <c r="AM117" s="886"/>
      <c r="AN117" s="886"/>
      <c r="AO117" s="887"/>
      <c r="AP117" s="889"/>
      <c r="AQ117" s="890"/>
      <c r="AR117" s="890"/>
      <c r="AS117" s="890"/>
      <c r="AT117" s="891"/>
      <c r="AU117" s="915"/>
      <c r="AV117" s="916"/>
      <c r="AW117" s="916"/>
      <c r="AX117" s="916"/>
      <c r="AY117" s="916"/>
      <c r="AZ117" s="846" t="s">
        <v>451</v>
      </c>
      <c r="BA117" s="847"/>
      <c r="BB117" s="847"/>
      <c r="BC117" s="847"/>
      <c r="BD117" s="847"/>
      <c r="BE117" s="847"/>
      <c r="BF117" s="847"/>
      <c r="BG117" s="847"/>
      <c r="BH117" s="847"/>
      <c r="BI117" s="847"/>
      <c r="BJ117" s="847"/>
      <c r="BK117" s="847"/>
      <c r="BL117" s="847"/>
      <c r="BM117" s="847"/>
      <c r="BN117" s="847"/>
      <c r="BO117" s="847"/>
      <c r="BP117" s="848"/>
      <c r="BQ117" s="799" t="s">
        <v>127</v>
      </c>
      <c r="BR117" s="800"/>
      <c r="BS117" s="800"/>
      <c r="BT117" s="800"/>
      <c r="BU117" s="800"/>
      <c r="BV117" s="800" t="s">
        <v>127</v>
      </c>
      <c r="BW117" s="800"/>
      <c r="BX117" s="800"/>
      <c r="BY117" s="800"/>
      <c r="BZ117" s="800"/>
      <c r="CA117" s="800" t="s">
        <v>127</v>
      </c>
      <c r="CB117" s="800"/>
      <c r="CC117" s="800"/>
      <c r="CD117" s="800"/>
      <c r="CE117" s="800"/>
      <c r="CF117" s="858" t="s">
        <v>127</v>
      </c>
      <c r="CG117" s="859"/>
      <c r="CH117" s="859"/>
      <c r="CI117" s="859"/>
      <c r="CJ117" s="859"/>
      <c r="CK117" s="910"/>
      <c r="CL117" s="804"/>
      <c r="CM117" s="798" t="s">
        <v>452</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127</v>
      </c>
      <c r="DH117" s="763"/>
      <c r="DI117" s="763"/>
      <c r="DJ117" s="763"/>
      <c r="DK117" s="764"/>
      <c r="DL117" s="765" t="s">
        <v>127</v>
      </c>
      <c r="DM117" s="763"/>
      <c r="DN117" s="763"/>
      <c r="DO117" s="763"/>
      <c r="DP117" s="764"/>
      <c r="DQ117" s="765" t="s">
        <v>430</v>
      </c>
      <c r="DR117" s="763"/>
      <c r="DS117" s="763"/>
      <c r="DT117" s="763"/>
      <c r="DU117" s="764"/>
      <c r="DV117" s="807" t="s">
        <v>127</v>
      </c>
      <c r="DW117" s="808"/>
      <c r="DX117" s="808"/>
      <c r="DY117" s="808"/>
      <c r="DZ117" s="809"/>
    </row>
    <row r="118" spans="1:130" s="216" customFormat="1" ht="26.25" customHeight="1" x14ac:dyDescent="0.15">
      <c r="A118" s="878" t="s">
        <v>424</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421</v>
      </c>
      <c r="AB118" s="879"/>
      <c r="AC118" s="879"/>
      <c r="AD118" s="879"/>
      <c r="AE118" s="880"/>
      <c r="AF118" s="881" t="s">
        <v>422</v>
      </c>
      <c r="AG118" s="879"/>
      <c r="AH118" s="879"/>
      <c r="AI118" s="879"/>
      <c r="AJ118" s="880"/>
      <c r="AK118" s="881" t="s">
        <v>303</v>
      </c>
      <c r="AL118" s="879"/>
      <c r="AM118" s="879"/>
      <c r="AN118" s="879"/>
      <c r="AO118" s="880"/>
      <c r="AP118" s="882" t="s">
        <v>423</v>
      </c>
      <c r="AQ118" s="883"/>
      <c r="AR118" s="883"/>
      <c r="AS118" s="883"/>
      <c r="AT118" s="884"/>
      <c r="AU118" s="915"/>
      <c r="AV118" s="916"/>
      <c r="AW118" s="916"/>
      <c r="AX118" s="916"/>
      <c r="AY118" s="916"/>
      <c r="AZ118" s="821" t="s">
        <v>453</v>
      </c>
      <c r="BA118" s="822"/>
      <c r="BB118" s="822"/>
      <c r="BC118" s="822"/>
      <c r="BD118" s="822"/>
      <c r="BE118" s="822"/>
      <c r="BF118" s="822"/>
      <c r="BG118" s="822"/>
      <c r="BH118" s="822"/>
      <c r="BI118" s="822"/>
      <c r="BJ118" s="822"/>
      <c r="BK118" s="822"/>
      <c r="BL118" s="822"/>
      <c r="BM118" s="822"/>
      <c r="BN118" s="822"/>
      <c r="BO118" s="822"/>
      <c r="BP118" s="823"/>
      <c r="BQ118" s="862" t="s">
        <v>127</v>
      </c>
      <c r="BR118" s="828"/>
      <c r="BS118" s="828"/>
      <c r="BT118" s="828"/>
      <c r="BU118" s="828"/>
      <c r="BV118" s="828" t="s">
        <v>127</v>
      </c>
      <c r="BW118" s="828"/>
      <c r="BX118" s="828"/>
      <c r="BY118" s="828"/>
      <c r="BZ118" s="828"/>
      <c r="CA118" s="828" t="s">
        <v>127</v>
      </c>
      <c r="CB118" s="828"/>
      <c r="CC118" s="828"/>
      <c r="CD118" s="828"/>
      <c r="CE118" s="828"/>
      <c r="CF118" s="858" t="s">
        <v>430</v>
      </c>
      <c r="CG118" s="859"/>
      <c r="CH118" s="859"/>
      <c r="CI118" s="859"/>
      <c r="CJ118" s="859"/>
      <c r="CK118" s="910"/>
      <c r="CL118" s="804"/>
      <c r="CM118" s="798" t="s">
        <v>454</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127</v>
      </c>
      <c r="DH118" s="763"/>
      <c r="DI118" s="763"/>
      <c r="DJ118" s="763"/>
      <c r="DK118" s="764"/>
      <c r="DL118" s="765" t="s">
        <v>127</v>
      </c>
      <c r="DM118" s="763"/>
      <c r="DN118" s="763"/>
      <c r="DO118" s="763"/>
      <c r="DP118" s="764"/>
      <c r="DQ118" s="765" t="s">
        <v>127</v>
      </c>
      <c r="DR118" s="763"/>
      <c r="DS118" s="763"/>
      <c r="DT118" s="763"/>
      <c r="DU118" s="764"/>
      <c r="DV118" s="807" t="s">
        <v>127</v>
      </c>
      <c r="DW118" s="808"/>
      <c r="DX118" s="808"/>
      <c r="DY118" s="808"/>
      <c r="DZ118" s="809"/>
    </row>
    <row r="119" spans="1:130" s="216" customFormat="1" ht="26.25" customHeight="1" x14ac:dyDescent="0.15">
      <c r="A119" s="801" t="s">
        <v>427</v>
      </c>
      <c r="B119" s="802"/>
      <c r="C119" s="843" t="s">
        <v>428</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430</v>
      </c>
      <c r="AB119" s="872"/>
      <c r="AC119" s="872"/>
      <c r="AD119" s="872"/>
      <c r="AE119" s="873"/>
      <c r="AF119" s="874" t="s">
        <v>127</v>
      </c>
      <c r="AG119" s="872"/>
      <c r="AH119" s="872"/>
      <c r="AI119" s="872"/>
      <c r="AJ119" s="873"/>
      <c r="AK119" s="874" t="s">
        <v>127</v>
      </c>
      <c r="AL119" s="872"/>
      <c r="AM119" s="872"/>
      <c r="AN119" s="872"/>
      <c r="AO119" s="873"/>
      <c r="AP119" s="875" t="s">
        <v>127</v>
      </c>
      <c r="AQ119" s="876"/>
      <c r="AR119" s="876"/>
      <c r="AS119" s="876"/>
      <c r="AT119" s="877"/>
      <c r="AU119" s="917"/>
      <c r="AV119" s="918"/>
      <c r="AW119" s="918"/>
      <c r="AX119" s="918"/>
      <c r="AY119" s="918"/>
      <c r="AZ119" s="237" t="s">
        <v>186</v>
      </c>
      <c r="BA119" s="237"/>
      <c r="BB119" s="237"/>
      <c r="BC119" s="237"/>
      <c r="BD119" s="237"/>
      <c r="BE119" s="237"/>
      <c r="BF119" s="237"/>
      <c r="BG119" s="237"/>
      <c r="BH119" s="237"/>
      <c r="BI119" s="237"/>
      <c r="BJ119" s="237"/>
      <c r="BK119" s="237"/>
      <c r="BL119" s="237"/>
      <c r="BM119" s="237"/>
      <c r="BN119" s="237"/>
      <c r="BO119" s="860" t="s">
        <v>455</v>
      </c>
      <c r="BP119" s="861"/>
      <c r="BQ119" s="862">
        <v>26105050</v>
      </c>
      <c r="BR119" s="828"/>
      <c r="BS119" s="828"/>
      <c r="BT119" s="828"/>
      <c r="BU119" s="828"/>
      <c r="BV119" s="828">
        <v>25539057</v>
      </c>
      <c r="BW119" s="828"/>
      <c r="BX119" s="828"/>
      <c r="BY119" s="828"/>
      <c r="BZ119" s="828"/>
      <c r="CA119" s="828">
        <v>33363840</v>
      </c>
      <c r="CB119" s="828"/>
      <c r="CC119" s="828"/>
      <c r="CD119" s="828"/>
      <c r="CE119" s="828"/>
      <c r="CF119" s="731"/>
      <c r="CG119" s="732"/>
      <c r="CH119" s="732"/>
      <c r="CI119" s="732"/>
      <c r="CJ119" s="817"/>
      <c r="CK119" s="911"/>
      <c r="CL119" s="806"/>
      <c r="CM119" s="821" t="s">
        <v>456</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127</v>
      </c>
      <c r="DH119" s="747"/>
      <c r="DI119" s="747"/>
      <c r="DJ119" s="747"/>
      <c r="DK119" s="748"/>
      <c r="DL119" s="749" t="s">
        <v>127</v>
      </c>
      <c r="DM119" s="747"/>
      <c r="DN119" s="747"/>
      <c r="DO119" s="747"/>
      <c r="DP119" s="748"/>
      <c r="DQ119" s="749" t="s">
        <v>127</v>
      </c>
      <c r="DR119" s="747"/>
      <c r="DS119" s="747"/>
      <c r="DT119" s="747"/>
      <c r="DU119" s="748"/>
      <c r="DV119" s="831" t="s">
        <v>430</v>
      </c>
      <c r="DW119" s="832"/>
      <c r="DX119" s="832"/>
      <c r="DY119" s="832"/>
      <c r="DZ119" s="833"/>
    </row>
    <row r="120" spans="1:130" s="216" customFormat="1" ht="26.25" customHeight="1" x14ac:dyDescent="0.15">
      <c r="A120" s="803"/>
      <c r="B120" s="804"/>
      <c r="C120" s="798" t="s">
        <v>432</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v>820497</v>
      </c>
      <c r="AB120" s="763"/>
      <c r="AC120" s="763"/>
      <c r="AD120" s="763"/>
      <c r="AE120" s="764"/>
      <c r="AF120" s="765">
        <v>760146</v>
      </c>
      <c r="AG120" s="763"/>
      <c r="AH120" s="763"/>
      <c r="AI120" s="763"/>
      <c r="AJ120" s="764"/>
      <c r="AK120" s="765">
        <v>605965</v>
      </c>
      <c r="AL120" s="763"/>
      <c r="AM120" s="763"/>
      <c r="AN120" s="763"/>
      <c r="AO120" s="764"/>
      <c r="AP120" s="807">
        <v>2.8</v>
      </c>
      <c r="AQ120" s="808"/>
      <c r="AR120" s="808"/>
      <c r="AS120" s="808"/>
      <c r="AT120" s="809"/>
      <c r="AU120" s="863" t="s">
        <v>457</v>
      </c>
      <c r="AV120" s="864"/>
      <c r="AW120" s="864"/>
      <c r="AX120" s="864"/>
      <c r="AY120" s="865"/>
      <c r="AZ120" s="843" t="s">
        <v>458</v>
      </c>
      <c r="BA120" s="791"/>
      <c r="BB120" s="791"/>
      <c r="BC120" s="791"/>
      <c r="BD120" s="791"/>
      <c r="BE120" s="791"/>
      <c r="BF120" s="791"/>
      <c r="BG120" s="791"/>
      <c r="BH120" s="791"/>
      <c r="BI120" s="791"/>
      <c r="BJ120" s="791"/>
      <c r="BK120" s="791"/>
      <c r="BL120" s="791"/>
      <c r="BM120" s="791"/>
      <c r="BN120" s="791"/>
      <c r="BO120" s="791"/>
      <c r="BP120" s="792"/>
      <c r="BQ120" s="844">
        <v>18175044</v>
      </c>
      <c r="BR120" s="825"/>
      <c r="BS120" s="825"/>
      <c r="BT120" s="825"/>
      <c r="BU120" s="825"/>
      <c r="BV120" s="825">
        <v>17020996</v>
      </c>
      <c r="BW120" s="825"/>
      <c r="BX120" s="825"/>
      <c r="BY120" s="825"/>
      <c r="BZ120" s="825"/>
      <c r="CA120" s="825">
        <v>17559844</v>
      </c>
      <c r="CB120" s="825"/>
      <c r="CC120" s="825"/>
      <c r="CD120" s="825"/>
      <c r="CE120" s="825"/>
      <c r="CF120" s="849">
        <v>82</v>
      </c>
      <c r="CG120" s="850"/>
      <c r="CH120" s="850"/>
      <c r="CI120" s="850"/>
      <c r="CJ120" s="850"/>
      <c r="CK120" s="851" t="s">
        <v>459</v>
      </c>
      <c r="CL120" s="835"/>
      <c r="CM120" s="835"/>
      <c r="CN120" s="835"/>
      <c r="CO120" s="836"/>
      <c r="CP120" s="855" t="s">
        <v>460</v>
      </c>
      <c r="CQ120" s="856"/>
      <c r="CR120" s="856"/>
      <c r="CS120" s="856"/>
      <c r="CT120" s="856"/>
      <c r="CU120" s="856"/>
      <c r="CV120" s="856"/>
      <c r="CW120" s="856"/>
      <c r="CX120" s="856"/>
      <c r="CY120" s="856"/>
      <c r="CZ120" s="856"/>
      <c r="DA120" s="856"/>
      <c r="DB120" s="856"/>
      <c r="DC120" s="856"/>
      <c r="DD120" s="856"/>
      <c r="DE120" s="856"/>
      <c r="DF120" s="857"/>
      <c r="DG120" s="844">
        <v>1549964</v>
      </c>
      <c r="DH120" s="825"/>
      <c r="DI120" s="825"/>
      <c r="DJ120" s="825"/>
      <c r="DK120" s="825"/>
      <c r="DL120" s="825">
        <v>1114881</v>
      </c>
      <c r="DM120" s="825"/>
      <c r="DN120" s="825"/>
      <c r="DO120" s="825"/>
      <c r="DP120" s="825"/>
      <c r="DQ120" s="825">
        <v>688593</v>
      </c>
      <c r="DR120" s="825"/>
      <c r="DS120" s="825"/>
      <c r="DT120" s="825"/>
      <c r="DU120" s="825"/>
      <c r="DV120" s="826">
        <v>3.2</v>
      </c>
      <c r="DW120" s="826"/>
      <c r="DX120" s="826"/>
      <c r="DY120" s="826"/>
      <c r="DZ120" s="827"/>
    </row>
    <row r="121" spans="1:130" s="216" customFormat="1" ht="26.25" customHeight="1" x14ac:dyDescent="0.15">
      <c r="A121" s="803"/>
      <c r="B121" s="804"/>
      <c r="C121" s="846" t="s">
        <v>461</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v>9397</v>
      </c>
      <c r="AB121" s="763"/>
      <c r="AC121" s="763"/>
      <c r="AD121" s="763"/>
      <c r="AE121" s="764"/>
      <c r="AF121" s="765">
        <v>9397</v>
      </c>
      <c r="AG121" s="763"/>
      <c r="AH121" s="763"/>
      <c r="AI121" s="763"/>
      <c r="AJ121" s="764"/>
      <c r="AK121" s="765">
        <v>9397</v>
      </c>
      <c r="AL121" s="763"/>
      <c r="AM121" s="763"/>
      <c r="AN121" s="763"/>
      <c r="AO121" s="764"/>
      <c r="AP121" s="807">
        <v>0</v>
      </c>
      <c r="AQ121" s="808"/>
      <c r="AR121" s="808"/>
      <c r="AS121" s="808"/>
      <c r="AT121" s="809"/>
      <c r="AU121" s="866"/>
      <c r="AV121" s="867"/>
      <c r="AW121" s="867"/>
      <c r="AX121" s="867"/>
      <c r="AY121" s="868"/>
      <c r="AZ121" s="798" t="s">
        <v>462</v>
      </c>
      <c r="BA121" s="735"/>
      <c r="BB121" s="735"/>
      <c r="BC121" s="735"/>
      <c r="BD121" s="735"/>
      <c r="BE121" s="735"/>
      <c r="BF121" s="735"/>
      <c r="BG121" s="735"/>
      <c r="BH121" s="735"/>
      <c r="BI121" s="735"/>
      <c r="BJ121" s="735"/>
      <c r="BK121" s="735"/>
      <c r="BL121" s="735"/>
      <c r="BM121" s="735"/>
      <c r="BN121" s="735"/>
      <c r="BO121" s="735"/>
      <c r="BP121" s="736"/>
      <c r="BQ121" s="799">
        <v>5501247</v>
      </c>
      <c r="BR121" s="800"/>
      <c r="BS121" s="800"/>
      <c r="BT121" s="800"/>
      <c r="BU121" s="800"/>
      <c r="BV121" s="800">
        <v>5794273</v>
      </c>
      <c r="BW121" s="800"/>
      <c r="BX121" s="800"/>
      <c r="BY121" s="800"/>
      <c r="BZ121" s="800"/>
      <c r="CA121" s="800">
        <v>5070142</v>
      </c>
      <c r="CB121" s="800"/>
      <c r="CC121" s="800"/>
      <c r="CD121" s="800"/>
      <c r="CE121" s="800"/>
      <c r="CF121" s="858">
        <v>23.7</v>
      </c>
      <c r="CG121" s="859"/>
      <c r="CH121" s="859"/>
      <c r="CI121" s="859"/>
      <c r="CJ121" s="859"/>
      <c r="CK121" s="852"/>
      <c r="CL121" s="838"/>
      <c r="CM121" s="838"/>
      <c r="CN121" s="838"/>
      <c r="CO121" s="839"/>
      <c r="CP121" s="818" t="s">
        <v>403</v>
      </c>
      <c r="CQ121" s="819"/>
      <c r="CR121" s="819"/>
      <c r="CS121" s="819"/>
      <c r="CT121" s="819"/>
      <c r="CU121" s="819"/>
      <c r="CV121" s="819"/>
      <c r="CW121" s="819"/>
      <c r="CX121" s="819"/>
      <c r="CY121" s="819"/>
      <c r="CZ121" s="819"/>
      <c r="DA121" s="819"/>
      <c r="DB121" s="819"/>
      <c r="DC121" s="819"/>
      <c r="DD121" s="819"/>
      <c r="DE121" s="819"/>
      <c r="DF121" s="820"/>
      <c r="DG121" s="799">
        <v>141216</v>
      </c>
      <c r="DH121" s="800"/>
      <c r="DI121" s="800"/>
      <c r="DJ121" s="800"/>
      <c r="DK121" s="800"/>
      <c r="DL121" s="800">
        <v>146669</v>
      </c>
      <c r="DM121" s="800"/>
      <c r="DN121" s="800"/>
      <c r="DO121" s="800"/>
      <c r="DP121" s="800"/>
      <c r="DQ121" s="800">
        <v>136390</v>
      </c>
      <c r="DR121" s="800"/>
      <c r="DS121" s="800"/>
      <c r="DT121" s="800"/>
      <c r="DU121" s="800"/>
      <c r="DV121" s="777">
        <v>0.6</v>
      </c>
      <c r="DW121" s="777"/>
      <c r="DX121" s="777"/>
      <c r="DY121" s="777"/>
      <c r="DZ121" s="778"/>
    </row>
    <row r="122" spans="1:130" s="216" customFormat="1" ht="26.25" customHeight="1" x14ac:dyDescent="0.15">
      <c r="A122" s="803"/>
      <c r="B122" s="804"/>
      <c r="C122" s="798" t="s">
        <v>442</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127</v>
      </c>
      <c r="AB122" s="763"/>
      <c r="AC122" s="763"/>
      <c r="AD122" s="763"/>
      <c r="AE122" s="764"/>
      <c r="AF122" s="765" t="s">
        <v>127</v>
      </c>
      <c r="AG122" s="763"/>
      <c r="AH122" s="763"/>
      <c r="AI122" s="763"/>
      <c r="AJ122" s="764"/>
      <c r="AK122" s="765" t="s">
        <v>127</v>
      </c>
      <c r="AL122" s="763"/>
      <c r="AM122" s="763"/>
      <c r="AN122" s="763"/>
      <c r="AO122" s="764"/>
      <c r="AP122" s="807" t="s">
        <v>127</v>
      </c>
      <c r="AQ122" s="808"/>
      <c r="AR122" s="808"/>
      <c r="AS122" s="808"/>
      <c r="AT122" s="809"/>
      <c r="AU122" s="866"/>
      <c r="AV122" s="867"/>
      <c r="AW122" s="867"/>
      <c r="AX122" s="867"/>
      <c r="AY122" s="868"/>
      <c r="AZ122" s="821" t="s">
        <v>463</v>
      </c>
      <c r="BA122" s="822"/>
      <c r="BB122" s="822"/>
      <c r="BC122" s="822"/>
      <c r="BD122" s="822"/>
      <c r="BE122" s="822"/>
      <c r="BF122" s="822"/>
      <c r="BG122" s="822"/>
      <c r="BH122" s="822"/>
      <c r="BI122" s="822"/>
      <c r="BJ122" s="822"/>
      <c r="BK122" s="822"/>
      <c r="BL122" s="822"/>
      <c r="BM122" s="822"/>
      <c r="BN122" s="822"/>
      <c r="BO122" s="822"/>
      <c r="BP122" s="823"/>
      <c r="BQ122" s="862">
        <v>12337602</v>
      </c>
      <c r="BR122" s="828"/>
      <c r="BS122" s="828"/>
      <c r="BT122" s="828"/>
      <c r="BU122" s="828"/>
      <c r="BV122" s="828">
        <v>11487717</v>
      </c>
      <c r="BW122" s="828"/>
      <c r="BX122" s="828"/>
      <c r="BY122" s="828"/>
      <c r="BZ122" s="828"/>
      <c r="CA122" s="828">
        <v>10261695</v>
      </c>
      <c r="CB122" s="828"/>
      <c r="CC122" s="828"/>
      <c r="CD122" s="828"/>
      <c r="CE122" s="828"/>
      <c r="CF122" s="829">
        <v>47.9</v>
      </c>
      <c r="CG122" s="830"/>
      <c r="CH122" s="830"/>
      <c r="CI122" s="830"/>
      <c r="CJ122" s="830"/>
      <c r="CK122" s="852"/>
      <c r="CL122" s="838"/>
      <c r="CM122" s="838"/>
      <c r="CN122" s="838"/>
      <c r="CO122" s="839"/>
      <c r="CP122" s="818"/>
      <c r="CQ122" s="819"/>
      <c r="CR122" s="819"/>
      <c r="CS122" s="819"/>
      <c r="CT122" s="819"/>
      <c r="CU122" s="819"/>
      <c r="CV122" s="819"/>
      <c r="CW122" s="819"/>
      <c r="CX122" s="819"/>
      <c r="CY122" s="819"/>
      <c r="CZ122" s="819"/>
      <c r="DA122" s="819"/>
      <c r="DB122" s="819"/>
      <c r="DC122" s="819"/>
      <c r="DD122" s="819"/>
      <c r="DE122" s="819"/>
      <c r="DF122" s="820"/>
      <c r="DG122" s="799"/>
      <c r="DH122" s="800"/>
      <c r="DI122" s="800"/>
      <c r="DJ122" s="800"/>
      <c r="DK122" s="800"/>
      <c r="DL122" s="800"/>
      <c r="DM122" s="800"/>
      <c r="DN122" s="800"/>
      <c r="DO122" s="800"/>
      <c r="DP122" s="800"/>
      <c r="DQ122" s="800"/>
      <c r="DR122" s="800"/>
      <c r="DS122" s="800"/>
      <c r="DT122" s="800"/>
      <c r="DU122" s="800"/>
      <c r="DV122" s="777"/>
      <c r="DW122" s="777"/>
      <c r="DX122" s="777"/>
      <c r="DY122" s="777"/>
      <c r="DZ122" s="778"/>
    </row>
    <row r="123" spans="1:130" s="216" customFormat="1" ht="26.25" customHeight="1" x14ac:dyDescent="0.15">
      <c r="A123" s="803"/>
      <c r="B123" s="804"/>
      <c r="C123" s="798" t="s">
        <v>449</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127</v>
      </c>
      <c r="AB123" s="763"/>
      <c r="AC123" s="763"/>
      <c r="AD123" s="763"/>
      <c r="AE123" s="764"/>
      <c r="AF123" s="765" t="s">
        <v>127</v>
      </c>
      <c r="AG123" s="763"/>
      <c r="AH123" s="763"/>
      <c r="AI123" s="763"/>
      <c r="AJ123" s="764"/>
      <c r="AK123" s="765" t="s">
        <v>127</v>
      </c>
      <c r="AL123" s="763"/>
      <c r="AM123" s="763"/>
      <c r="AN123" s="763"/>
      <c r="AO123" s="764"/>
      <c r="AP123" s="807" t="s">
        <v>127</v>
      </c>
      <c r="AQ123" s="808"/>
      <c r="AR123" s="808"/>
      <c r="AS123" s="808"/>
      <c r="AT123" s="809"/>
      <c r="AU123" s="869"/>
      <c r="AV123" s="870"/>
      <c r="AW123" s="870"/>
      <c r="AX123" s="870"/>
      <c r="AY123" s="870"/>
      <c r="AZ123" s="237" t="s">
        <v>186</v>
      </c>
      <c r="BA123" s="237"/>
      <c r="BB123" s="237"/>
      <c r="BC123" s="237"/>
      <c r="BD123" s="237"/>
      <c r="BE123" s="237"/>
      <c r="BF123" s="237"/>
      <c r="BG123" s="237"/>
      <c r="BH123" s="237"/>
      <c r="BI123" s="237"/>
      <c r="BJ123" s="237"/>
      <c r="BK123" s="237"/>
      <c r="BL123" s="237"/>
      <c r="BM123" s="237"/>
      <c r="BN123" s="237"/>
      <c r="BO123" s="860" t="s">
        <v>464</v>
      </c>
      <c r="BP123" s="861"/>
      <c r="BQ123" s="815">
        <v>36013893</v>
      </c>
      <c r="BR123" s="816"/>
      <c r="BS123" s="816"/>
      <c r="BT123" s="816"/>
      <c r="BU123" s="816"/>
      <c r="BV123" s="816">
        <v>34302986</v>
      </c>
      <c r="BW123" s="816"/>
      <c r="BX123" s="816"/>
      <c r="BY123" s="816"/>
      <c r="BZ123" s="816"/>
      <c r="CA123" s="816">
        <v>32891681</v>
      </c>
      <c r="CB123" s="816"/>
      <c r="CC123" s="816"/>
      <c r="CD123" s="816"/>
      <c r="CE123" s="816"/>
      <c r="CF123" s="731"/>
      <c r="CG123" s="732"/>
      <c r="CH123" s="732"/>
      <c r="CI123" s="732"/>
      <c r="CJ123" s="817"/>
      <c r="CK123" s="852"/>
      <c r="CL123" s="838"/>
      <c r="CM123" s="838"/>
      <c r="CN123" s="838"/>
      <c r="CO123" s="839"/>
      <c r="CP123" s="818"/>
      <c r="CQ123" s="819"/>
      <c r="CR123" s="819"/>
      <c r="CS123" s="819"/>
      <c r="CT123" s="819"/>
      <c r="CU123" s="819"/>
      <c r="CV123" s="819"/>
      <c r="CW123" s="819"/>
      <c r="CX123" s="819"/>
      <c r="CY123" s="819"/>
      <c r="CZ123" s="819"/>
      <c r="DA123" s="819"/>
      <c r="DB123" s="819"/>
      <c r="DC123" s="819"/>
      <c r="DD123" s="819"/>
      <c r="DE123" s="819"/>
      <c r="DF123" s="820"/>
      <c r="DG123" s="762"/>
      <c r="DH123" s="763"/>
      <c r="DI123" s="763"/>
      <c r="DJ123" s="763"/>
      <c r="DK123" s="764"/>
      <c r="DL123" s="765"/>
      <c r="DM123" s="763"/>
      <c r="DN123" s="763"/>
      <c r="DO123" s="763"/>
      <c r="DP123" s="764"/>
      <c r="DQ123" s="765"/>
      <c r="DR123" s="763"/>
      <c r="DS123" s="763"/>
      <c r="DT123" s="763"/>
      <c r="DU123" s="764"/>
      <c r="DV123" s="807"/>
      <c r="DW123" s="808"/>
      <c r="DX123" s="808"/>
      <c r="DY123" s="808"/>
      <c r="DZ123" s="809"/>
    </row>
    <row r="124" spans="1:130" s="216" customFormat="1" ht="26.25" customHeight="1" thickBot="1" x14ac:dyDescent="0.2">
      <c r="A124" s="803"/>
      <c r="B124" s="804"/>
      <c r="C124" s="798" t="s">
        <v>452</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127</v>
      </c>
      <c r="AB124" s="763"/>
      <c r="AC124" s="763"/>
      <c r="AD124" s="763"/>
      <c r="AE124" s="764"/>
      <c r="AF124" s="765" t="s">
        <v>430</v>
      </c>
      <c r="AG124" s="763"/>
      <c r="AH124" s="763"/>
      <c r="AI124" s="763"/>
      <c r="AJ124" s="764"/>
      <c r="AK124" s="765" t="s">
        <v>127</v>
      </c>
      <c r="AL124" s="763"/>
      <c r="AM124" s="763"/>
      <c r="AN124" s="763"/>
      <c r="AO124" s="764"/>
      <c r="AP124" s="807" t="s">
        <v>127</v>
      </c>
      <c r="AQ124" s="808"/>
      <c r="AR124" s="808"/>
      <c r="AS124" s="808"/>
      <c r="AT124" s="809"/>
      <c r="AU124" s="810" t="s">
        <v>465</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127</v>
      </c>
      <c r="BR124" s="814"/>
      <c r="BS124" s="814"/>
      <c r="BT124" s="814"/>
      <c r="BU124" s="814"/>
      <c r="BV124" s="814" t="s">
        <v>127</v>
      </c>
      <c r="BW124" s="814"/>
      <c r="BX124" s="814"/>
      <c r="BY124" s="814"/>
      <c r="BZ124" s="814"/>
      <c r="CA124" s="814">
        <v>2.2000000000000002</v>
      </c>
      <c r="CB124" s="814"/>
      <c r="CC124" s="814"/>
      <c r="CD124" s="814"/>
      <c r="CE124" s="814"/>
      <c r="CF124" s="709"/>
      <c r="CG124" s="710"/>
      <c r="CH124" s="710"/>
      <c r="CI124" s="710"/>
      <c r="CJ124" s="845"/>
      <c r="CK124" s="853"/>
      <c r="CL124" s="853"/>
      <c r="CM124" s="853"/>
      <c r="CN124" s="853"/>
      <c r="CO124" s="854"/>
      <c r="CP124" s="818" t="s">
        <v>466</v>
      </c>
      <c r="CQ124" s="819"/>
      <c r="CR124" s="819"/>
      <c r="CS124" s="819"/>
      <c r="CT124" s="819"/>
      <c r="CU124" s="819"/>
      <c r="CV124" s="819"/>
      <c r="CW124" s="819"/>
      <c r="CX124" s="819"/>
      <c r="CY124" s="819"/>
      <c r="CZ124" s="819"/>
      <c r="DA124" s="819"/>
      <c r="DB124" s="819"/>
      <c r="DC124" s="819"/>
      <c r="DD124" s="819"/>
      <c r="DE124" s="819"/>
      <c r="DF124" s="820"/>
      <c r="DG124" s="746" t="s">
        <v>127</v>
      </c>
      <c r="DH124" s="747"/>
      <c r="DI124" s="747"/>
      <c r="DJ124" s="747"/>
      <c r="DK124" s="748"/>
      <c r="DL124" s="749" t="s">
        <v>127</v>
      </c>
      <c r="DM124" s="747"/>
      <c r="DN124" s="747"/>
      <c r="DO124" s="747"/>
      <c r="DP124" s="748"/>
      <c r="DQ124" s="749" t="s">
        <v>127</v>
      </c>
      <c r="DR124" s="747"/>
      <c r="DS124" s="747"/>
      <c r="DT124" s="747"/>
      <c r="DU124" s="748"/>
      <c r="DV124" s="831" t="s">
        <v>127</v>
      </c>
      <c r="DW124" s="832"/>
      <c r="DX124" s="832"/>
      <c r="DY124" s="832"/>
      <c r="DZ124" s="833"/>
    </row>
    <row r="125" spans="1:130" s="216" customFormat="1" ht="26.25" customHeight="1" x14ac:dyDescent="0.15">
      <c r="A125" s="803"/>
      <c r="B125" s="804"/>
      <c r="C125" s="798" t="s">
        <v>454</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127</v>
      </c>
      <c r="AB125" s="763"/>
      <c r="AC125" s="763"/>
      <c r="AD125" s="763"/>
      <c r="AE125" s="764"/>
      <c r="AF125" s="765" t="s">
        <v>127</v>
      </c>
      <c r="AG125" s="763"/>
      <c r="AH125" s="763"/>
      <c r="AI125" s="763"/>
      <c r="AJ125" s="764"/>
      <c r="AK125" s="765" t="s">
        <v>127</v>
      </c>
      <c r="AL125" s="763"/>
      <c r="AM125" s="763"/>
      <c r="AN125" s="763"/>
      <c r="AO125" s="764"/>
      <c r="AP125" s="807" t="s">
        <v>127</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467</v>
      </c>
      <c r="CL125" s="835"/>
      <c r="CM125" s="835"/>
      <c r="CN125" s="835"/>
      <c r="CO125" s="836"/>
      <c r="CP125" s="843" t="s">
        <v>468</v>
      </c>
      <c r="CQ125" s="791"/>
      <c r="CR125" s="791"/>
      <c r="CS125" s="791"/>
      <c r="CT125" s="791"/>
      <c r="CU125" s="791"/>
      <c r="CV125" s="791"/>
      <c r="CW125" s="791"/>
      <c r="CX125" s="791"/>
      <c r="CY125" s="791"/>
      <c r="CZ125" s="791"/>
      <c r="DA125" s="791"/>
      <c r="DB125" s="791"/>
      <c r="DC125" s="791"/>
      <c r="DD125" s="791"/>
      <c r="DE125" s="791"/>
      <c r="DF125" s="792"/>
      <c r="DG125" s="844" t="s">
        <v>127</v>
      </c>
      <c r="DH125" s="825"/>
      <c r="DI125" s="825"/>
      <c r="DJ125" s="825"/>
      <c r="DK125" s="825"/>
      <c r="DL125" s="825" t="s">
        <v>127</v>
      </c>
      <c r="DM125" s="825"/>
      <c r="DN125" s="825"/>
      <c r="DO125" s="825"/>
      <c r="DP125" s="825"/>
      <c r="DQ125" s="825" t="s">
        <v>127</v>
      </c>
      <c r="DR125" s="825"/>
      <c r="DS125" s="825"/>
      <c r="DT125" s="825"/>
      <c r="DU125" s="825"/>
      <c r="DV125" s="826" t="s">
        <v>127</v>
      </c>
      <c r="DW125" s="826"/>
      <c r="DX125" s="826"/>
      <c r="DY125" s="826"/>
      <c r="DZ125" s="827"/>
    </row>
    <row r="126" spans="1:130" s="216" customFormat="1" ht="26.25" customHeight="1" thickBot="1" x14ac:dyDescent="0.2">
      <c r="A126" s="803"/>
      <c r="B126" s="804"/>
      <c r="C126" s="798" t="s">
        <v>456</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127</v>
      </c>
      <c r="AB126" s="763"/>
      <c r="AC126" s="763"/>
      <c r="AD126" s="763"/>
      <c r="AE126" s="764"/>
      <c r="AF126" s="765" t="s">
        <v>127</v>
      </c>
      <c r="AG126" s="763"/>
      <c r="AH126" s="763"/>
      <c r="AI126" s="763"/>
      <c r="AJ126" s="764"/>
      <c r="AK126" s="765" t="s">
        <v>127</v>
      </c>
      <c r="AL126" s="763"/>
      <c r="AM126" s="763"/>
      <c r="AN126" s="763"/>
      <c r="AO126" s="764"/>
      <c r="AP126" s="807" t="s">
        <v>127</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469</v>
      </c>
      <c r="CQ126" s="735"/>
      <c r="CR126" s="735"/>
      <c r="CS126" s="735"/>
      <c r="CT126" s="735"/>
      <c r="CU126" s="735"/>
      <c r="CV126" s="735"/>
      <c r="CW126" s="735"/>
      <c r="CX126" s="735"/>
      <c r="CY126" s="735"/>
      <c r="CZ126" s="735"/>
      <c r="DA126" s="735"/>
      <c r="DB126" s="735"/>
      <c r="DC126" s="735"/>
      <c r="DD126" s="735"/>
      <c r="DE126" s="735"/>
      <c r="DF126" s="736"/>
      <c r="DG126" s="799" t="s">
        <v>127</v>
      </c>
      <c r="DH126" s="800"/>
      <c r="DI126" s="800"/>
      <c r="DJ126" s="800"/>
      <c r="DK126" s="800"/>
      <c r="DL126" s="800" t="s">
        <v>127</v>
      </c>
      <c r="DM126" s="800"/>
      <c r="DN126" s="800"/>
      <c r="DO126" s="800"/>
      <c r="DP126" s="800"/>
      <c r="DQ126" s="800" t="s">
        <v>127</v>
      </c>
      <c r="DR126" s="800"/>
      <c r="DS126" s="800"/>
      <c r="DT126" s="800"/>
      <c r="DU126" s="800"/>
      <c r="DV126" s="777" t="s">
        <v>127</v>
      </c>
      <c r="DW126" s="777"/>
      <c r="DX126" s="777"/>
      <c r="DY126" s="777"/>
      <c r="DZ126" s="778"/>
    </row>
    <row r="127" spans="1:130" s="216" customFormat="1" ht="26.25" customHeight="1" x14ac:dyDescent="0.15">
      <c r="A127" s="805"/>
      <c r="B127" s="806"/>
      <c r="C127" s="821" t="s">
        <v>470</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v>12</v>
      </c>
      <c r="AB127" s="763"/>
      <c r="AC127" s="763"/>
      <c r="AD127" s="763"/>
      <c r="AE127" s="764"/>
      <c r="AF127" s="765" t="s">
        <v>127</v>
      </c>
      <c r="AG127" s="763"/>
      <c r="AH127" s="763"/>
      <c r="AI127" s="763"/>
      <c r="AJ127" s="764"/>
      <c r="AK127" s="765" t="s">
        <v>127</v>
      </c>
      <c r="AL127" s="763"/>
      <c r="AM127" s="763"/>
      <c r="AN127" s="763"/>
      <c r="AO127" s="764"/>
      <c r="AP127" s="807" t="s">
        <v>127</v>
      </c>
      <c r="AQ127" s="808"/>
      <c r="AR127" s="808"/>
      <c r="AS127" s="808"/>
      <c r="AT127" s="809"/>
      <c r="AU127" s="218"/>
      <c r="AV127" s="218"/>
      <c r="AW127" s="218"/>
      <c r="AX127" s="824" t="s">
        <v>471</v>
      </c>
      <c r="AY127" s="795"/>
      <c r="AZ127" s="795"/>
      <c r="BA127" s="795"/>
      <c r="BB127" s="795"/>
      <c r="BC127" s="795"/>
      <c r="BD127" s="795"/>
      <c r="BE127" s="796"/>
      <c r="BF127" s="794" t="s">
        <v>472</v>
      </c>
      <c r="BG127" s="795"/>
      <c r="BH127" s="795"/>
      <c r="BI127" s="795"/>
      <c r="BJ127" s="795"/>
      <c r="BK127" s="795"/>
      <c r="BL127" s="796"/>
      <c r="BM127" s="794" t="s">
        <v>473</v>
      </c>
      <c r="BN127" s="795"/>
      <c r="BO127" s="795"/>
      <c r="BP127" s="795"/>
      <c r="BQ127" s="795"/>
      <c r="BR127" s="795"/>
      <c r="BS127" s="796"/>
      <c r="BT127" s="794" t="s">
        <v>474</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475</v>
      </c>
      <c r="CQ127" s="735"/>
      <c r="CR127" s="735"/>
      <c r="CS127" s="735"/>
      <c r="CT127" s="735"/>
      <c r="CU127" s="735"/>
      <c r="CV127" s="735"/>
      <c r="CW127" s="735"/>
      <c r="CX127" s="735"/>
      <c r="CY127" s="735"/>
      <c r="CZ127" s="735"/>
      <c r="DA127" s="735"/>
      <c r="DB127" s="735"/>
      <c r="DC127" s="735"/>
      <c r="DD127" s="735"/>
      <c r="DE127" s="735"/>
      <c r="DF127" s="736"/>
      <c r="DG127" s="799" t="s">
        <v>127</v>
      </c>
      <c r="DH127" s="800"/>
      <c r="DI127" s="800"/>
      <c r="DJ127" s="800"/>
      <c r="DK127" s="800"/>
      <c r="DL127" s="800" t="s">
        <v>127</v>
      </c>
      <c r="DM127" s="800"/>
      <c r="DN127" s="800"/>
      <c r="DO127" s="800"/>
      <c r="DP127" s="800"/>
      <c r="DQ127" s="800" t="s">
        <v>127</v>
      </c>
      <c r="DR127" s="800"/>
      <c r="DS127" s="800"/>
      <c r="DT127" s="800"/>
      <c r="DU127" s="800"/>
      <c r="DV127" s="777" t="s">
        <v>127</v>
      </c>
      <c r="DW127" s="777"/>
      <c r="DX127" s="777"/>
      <c r="DY127" s="777"/>
      <c r="DZ127" s="778"/>
    </row>
    <row r="128" spans="1:130" s="216" customFormat="1" ht="26.25" customHeight="1" thickBot="1" x14ac:dyDescent="0.2">
      <c r="A128" s="779" t="s">
        <v>476</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477</v>
      </c>
      <c r="X128" s="781"/>
      <c r="Y128" s="781"/>
      <c r="Z128" s="782"/>
      <c r="AA128" s="783">
        <v>1438136</v>
      </c>
      <c r="AB128" s="784"/>
      <c r="AC128" s="784"/>
      <c r="AD128" s="784"/>
      <c r="AE128" s="785"/>
      <c r="AF128" s="786">
        <v>1368148</v>
      </c>
      <c r="AG128" s="784"/>
      <c r="AH128" s="784"/>
      <c r="AI128" s="784"/>
      <c r="AJ128" s="785"/>
      <c r="AK128" s="786">
        <v>1365474</v>
      </c>
      <c r="AL128" s="784"/>
      <c r="AM128" s="784"/>
      <c r="AN128" s="784"/>
      <c r="AO128" s="785"/>
      <c r="AP128" s="787"/>
      <c r="AQ128" s="788"/>
      <c r="AR128" s="788"/>
      <c r="AS128" s="788"/>
      <c r="AT128" s="789"/>
      <c r="AU128" s="218"/>
      <c r="AV128" s="218"/>
      <c r="AW128" s="218"/>
      <c r="AX128" s="790" t="s">
        <v>478</v>
      </c>
      <c r="AY128" s="791"/>
      <c r="AZ128" s="791"/>
      <c r="BA128" s="791"/>
      <c r="BB128" s="791"/>
      <c r="BC128" s="791"/>
      <c r="BD128" s="791"/>
      <c r="BE128" s="792"/>
      <c r="BF128" s="769" t="s">
        <v>127</v>
      </c>
      <c r="BG128" s="770"/>
      <c r="BH128" s="770"/>
      <c r="BI128" s="770"/>
      <c r="BJ128" s="770"/>
      <c r="BK128" s="770"/>
      <c r="BL128" s="793"/>
      <c r="BM128" s="769">
        <v>12.25</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479</v>
      </c>
      <c r="CQ128" s="713"/>
      <c r="CR128" s="713"/>
      <c r="CS128" s="713"/>
      <c r="CT128" s="713"/>
      <c r="CU128" s="713"/>
      <c r="CV128" s="713"/>
      <c r="CW128" s="713"/>
      <c r="CX128" s="713"/>
      <c r="CY128" s="713"/>
      <c r="CZ128" s="713"/>
      <c r="DA128" s="713"/>
      <c r="DB128" s="713"/>
      <c r="DC128" s="713"/>
      <c r="DD128" s="713"/>
      <c r="DE128" s="713"/>
      <c r="DF128" s="714"/>
      <c r="DG128" s="773" t="s">
        <v>127</v>
      </c>
      <c r="DH128" s="774"/>
      <c r="DI128" s="774"/>
      <c r="DJ128" s="774"/>
      <c r="DK128" s="774"/>
      <c r="DL128" s="774" t="s">
        <v>127</v>
      </c>
      <c r="DM128" s="774"/>
      <c r="DN128" s="774"/>
      <c r="DO128" s="774"/>
      <c r="DP128" s="774"/>
      <c r="DQ128" s="774" t="s">
        <v>127</v>
      </c>
      <c r="DR128" s="774"/>
      <c r="DS128" s="774"/>
      <c r="DT128" s="774"/>
      <c r="DU128" s="774"/>
      <c r="DV128" s="775" t="s">
        <v>127</v>
      </c>
      <c r="DW128" s="775"/>
      <c r="DX128" s="775"/>
      <c r="DY128" s="775"/>
      <c r="DZ128" s="776"/>
    </row>
    <row r="129" spans="1:131" s="216" customFormat="1" ht="26.25" customHeight="1" x14ac:dyDescent="0.15">
      <c r="A129" s="757" t="s">
        <v>106</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480</v>
      </c>
      <c r="X129" s="760"/>
      <c r="Y129" s="760"/>
      <c r="Z129" s="761"/>
      <c r="AA129" s="762">
        <v>21219643</v>
      </c>
      <c r="AB129" s="763"/>
      <c r="AC129" s="763"/>
      <c r="AD129" s="763"/>
      <c r="AE129" s="764"/>
      <c r="AF129" s="765">
        <v>22907364</v>
      </c>
      <c r="AG129" s="763"/>
      <c r="AH129" s="763"/>
      <c r="AI129" s="763"/>
      <c r="AJ129" s="764"/>
      <c r="AK129" s="765">
        <v>22728735</v>
      </c>
      <c r="AL129" s="763"/>
      <c r="AM129" s="763"/>
      <c r="AN129" s="763"/>
      <c r="AO129" s="764"/>
      <c r="AP129" s="766"/>
      <c r="AQ129" s="767"/>
      <c r="AR129" s="767"/>
      <c r="AS129" s="767"/>
      <c r="AT129" s="768"/>
      <c r="AU129" s="219"/>
      <c r="AV129" s="219"/>
      <c r="AW129" s="219"/>
      <c r="AX129" s="734" t="s">
        <v>481</v>
      </c>
      <c r="AY129" s="735"/>
      <c r="AZ129" s="735"/>
      <c r="BA129" s="735"/>
      <c r="BB129" s="735"/>
      <c r="BC129" s="735"/>
      <c r="BD129" s="735"/>
      <c r="BE129" s="736"/>
      <c r="BF129" s="753" t="s">
        <v>127</v>
      </c>
      <c r="BG129" s="754"/>
      <c r="BH129" s="754"/>
      <c r="BI129" s="754"/>
      <c r="BJ129" s="754"/>
      <c r="BK129" s="754"/>
      <c r="BL129" s="755"/>
      <c r="BM129" s="753">
        <v>17.25</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757" t="s">
        <v>482</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483</v>
      </c>
      <c r="X130" s="760"/>
      <c r="Y130" s="760"/>
      <c r="Z130" s="761"/>
      <c r="AA130" s="762">
        <v>1508631</v>
      </c>
      <c r="AB130" s="763"/>
      <c r="AC130" s="763"/>
      <c r="AD130" s="763"/>
      <c r="AE130" s="764"/>
      <c r="AF130" s="765">
        <v>1432756</v>
      </c>
      <c r="AG130" s="763"/>
      <c r="AH130" s="763"/>
      <c r="AI130" s="763"/>
      <c r="AJ130" s="764"/>
      <c r="AK130" s="765">
        <v>1318895</v>
      </c>
      <c r="AL130" s="763"/>
      <c r="AM130" s="763"/>
      <c r="AN130" s="763"/>
      <c r="AO130" s="764"/>
      <c r="AP130" s="766"/>
      <c r="AQ130" s="767"/>
      <c r="AR130" s="767"/>
      <c r="AS130" s="767"/>
      <c r="AT130" s="768"/>
      <c r="AU130" s="219"/>
      <c r="AV130" s="219"/>
      <c r="AW130" s="219"/>
      <c r="AX130" s="734" t="s">
        <v>484</v>
      </c>
      <c r="AY130" s="735"/>
      <c r="AZ130" s="735"/>
      <c r="BA130" s="735"/>
      <c r="BB130" s="735"/>
      <c r="BC130" s="735"/>
      <c r="BD130" s="735"/>
      <c r="BE130" s="736"/>
      <c r="BF130" s="737">
        <v>0.2</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485</v>
      </c>
      <c r="X131" s="744"/>
      <c r="Y131" s="744"/>
      <c r="Z131" s="745"/>
      <c r="AA131" s="746">
        <v>19711012</v>
      </c>
      <c r="AB131" s="747"/>
      <c r="AC131" s="747"/>
      <c r="AD131" s="747"/>
      <c r="AE131" s="748"/>
      <c r="AF131" s="749">
        <v>21474608</v>
      </c>
      <c r="AG131" s="747"/>
      <c r="AH131" s="747"/>
      <c r="AI131" s="747"/>
      <c r="AJ131" s="748"/>
      <c r="AK131" s="749">
        <v>21409840</v>
      </c>
      <c r="AL131" s="747"/>
      <c r="AM131" s="747"/>
      <c r="AN131" s="747"/>
      <c r="AO131" s="748"/>
      <c r="AP131" s="750"/>
      <c r="AQ131" s="751"/>
      <c r="AR131" s="751"/>
      <c r="AS131" s="751"/>
      <c r="AT131" s="752"/>
      <c r="AU131" s="219"/>
      <c r="AV131" s="219"/>
      <c r="AW131" s="219"/>
      <c r="AX131" s="712" t="s">
        <v>486</v>
      </c>
      <c r="AY131" s="713"/>
      <c r="AZ131" s="713"/>
      <c r="BA131" s="713"/>
      <c r="BB131" s="713"/>
      <c r="BC131" s="713"/>
      <c r="BD131" s="713"/>
      <c r="BE131" s="714"/>
      <c r="BF131" s="715">
        <v>2.2000000000000002</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721" t="s">
        <v>487</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488</v>
      </c>
      <c r="W132" s="725"/>
      <c r="X132" s="725"/>
      <c r="Y132" s="725"/>
      <c r="Z132" s="726"/>
      <c r="AA132" s="727">
        <v>0.70558528399999998</v>
      </c>
      <c r="AB132" s="728"/>
      <c r="AC132" s="728"/>
      <c r="AD132" s="728"/>
      <c r="AE132" s="729"/>
      <c r="AF132" s="730">
        <v>0.116868257</v>
      </c>
      <c r="AG132" s="728"/>
      <c r="AH132" s="728"/>
      <c r="AI132" s="728"/>
      <c r="AJ132" s="729"/>
      <c r="AK132" s="730">
        <v>5.3339959999999997E-3</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489</v>
      </c>
      <c r="W133" s="704"/>
      <c r="X133" s="704"/>
      <c r="Y133" s="704"/>
      <c r="Z133" s="705"/>
      <c r="AA133" s="706">
        <v>1</v>
      </c>
      <c r="AB133" s="707"/>
      <c r="AC133" s="707"/>
      <c r="AD133" s="707"/>
      <c r="AE133" s="708"/>
      <c r="AF133" s="706">
        <v>0.5</v>
      </c>
      <c r="AG133" s="707"/>
      <c r="AH133" s="707"/>
      <c r="AI133" s="707"/>
      <c r="AJ133" s="708"/>
      <c r="AK133" s="706">
        <v>0.2</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7MY0pIwhmTZcQHufjATfLPDKS2qHkPPXCtBulzryz2il7MxT0UnIn3O6Wh5azW/NHSYajpIWzyIt0r2xn9Mpgg==" saltValue="llQUK6/ezEPbfz0ft8Jz1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490</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ifXTJWjpwOPKFcnwwUATJjfDY/PtVhMo7KmVQZ/hrm38bWk2nhLkXYGB2dns1lkjdKhvX2V28TPRpn8wdzLrQ==" saltValue="gEJpIIdtsooWu9fz9MLxZQ=="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491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492</v>
      </c>
      <c r="AL6" s="252"/>
      <c r="AM6" s="252"/>
      <c r="AN6" s="252"/>
    </row>
    <row r="7" spans="1:46" ht="13.5" customHeight="1" x14ac:dyDescent="0.15">
      <c r="A7" s="251"/>
      <c r="AK7" s="254"/>
      <c r="AL7" s="255"/>
      <c r="AM7" s="255"/>
      <c r="AN7" s="256"/>
      <c r="AO7" s="1101" t="s">
        <v>493</v>
      </c>
      <c r="AP7" s="257"/>
      <c r="AQ7" s="258" t="s">
        <v>494</v>
      </c>
      <c r="AR7" s="259"/>
    </row>
    <row r="8" spans="1:46" x14ac:dyDescent="0.15">
      <c r="A8" s="251"/>
      <c r="AK8" s="260"/>
      <c r="AL8" s="261"/>
      <c r="AM8" s="261"/>
      <c r="AN8" s="262"/>
      <c r="AO8" s="1102"/>
      <c r="AP8" s="263" t="s">
        <v>495</v>
      </c>
      <c r="AQ8" s="264" t="s">
        <v>496</v>
      </c>
      <c r="AR8" s="265" t="s">
        <v>497</v>
      </c>
    </row>
    <row r="9" spans="1:46" x14ac:dyDescent="0.15">
      <c r="A9" s="251"/>
      <c r="AK9" s="1113" t="s">
        <v>498</v>
      </c>
      <c r="AL9" s="1114"/>
      <c r="AM9" s="1114"/>
      <c r="AN9" s="1115"/>
      <c r="AO9" s="266">
        <v>6247482</v>
      </c>
      <c r="AP9" s="266">
        <v>58044</v>
      </c>
      <c r="AQ9" s="267">
        <v>62021</v>
      </c>
      <c r="AR9" s="268">
        <v>-6.4</v>
      </c>
    </row>
    <row r="10" spans="1:46" ht="13.5" customHeight="1" x14ac:dyDescent="0.15">
      <c r="A10" s="251"/>
      <c r="AK10" s="1113" t="s">
        <v>499</v>
      </c>
      <c r="AL10" s="1114"/>
      <c r="AM10" s="1114"/>
      <c r="AN10" s="1115"/>
      <c r="AO10" s="269">
        <v>1410020</v>
      </c>
      <c r="AP10" s="269">
        <v>13100</v>
      </c>
      <c r="AQ10" s="270">
        <v>4339</v>
      </c>
      <c r="AR10" s="271">
        <v>201.9</v>
      </c>
    </row>
    <row r="11" spans="1:46" ht="13.5" customHeight="1" x14ac:dyDescent="0.15">
      <c r="A11" s="251"/>
      <c r="AK11" s="1113" t="s">
        <v>500</v>
      </c>
      <c r="AL11" s="1114"/>
      <c r="AM11" s="1114"/>
      <c r="AN11" s="1115"/>
      <c r="AO11" s="269">
        <v>16755</v>
      </c>
      <c r="AP11" s="269">
        <v>156</v>
      </c>
      <c r="AQ11" s="270">
        <v>554</v>
      </c>
      <c r="AR11" s="271">
        <v>-71.8</v>
      </c>
    </row>
    <row r="12" spans="1:46" ht="13.5" customHeight="1" x14ac:dyDescent="0.15">
      <c r="A12" s="251"/>
      <c r="AK12" s="1113" t="s">
        <v>501</v>
      </c>
      <c r="AL12" s="1114"/>
      <c r="AM12" s="1114"/>
      <c r="AN12" s="1115"/>
      <c r="AO12" s="269" t="s">
        <v>502</v>
      </c>
      <c r="AP12" s="269" t="s">
        <v>502</v>
      </c>
      <c r="AQ12" s="270">
        <v>17</v>
      </c>
      <c r="AR12" s="271" t="s">
        <v>502</v>
      </c>
    </row>
    <row r="13" spans="1:46" ht="13.5" customHeight="1" x14ac:dyDescent="0.15">
      <c r="A13" s="251"/>
      <c r="AK13" s="1113" t="s">
        <v>503</v>
      </c>
      <c r="AL13" s="1114"/>
      <c r="AM13" s="1114"/>
      <c r="AN13" s="1115"/>
      <c r="AO13" s="269">
        <v>248545</v>
      </c>
      <c r="AP13" s="269">
        <v>2309</v>
      </c>
      <c r="AQ13" s="270">
        <v>2525</v>
      </c>
      <c r="AR13" s="271">
        <v>-8.6</v>
      </c>
    </row>
    <row r="14" spans="1:46" ht="13.5" customHeight="1" x14ac:dyDescent="0.15">
      <c r="A14" s="251"/>
      <c r="AK14" s="1113" t="s">
        <v>504</v>
      </c>
      <c r="AL14" s="1114"/>
      <c r="AM14" s="1114"/>
      <c r="AN14" s="1115"/>
      <c r="AO14" s="269">
        <v>162385</v>
      </c>
      <c r="AP14" s="269">
        <v>1509</v>
      </c>
      <c r="AQ14" s="270">
        <v>1158</v>
      </c>
      <c r="AR14" s="271">
        <v>30.3</v>
      </c>
    </row>
    <row r="15" spans="1:46" ht="13.5" customHeight="1" x14ac:dyDescent="0.15">
      <c r="A15" s="251"/>
      <c r="AK15" s="1116" t="s">
        <v>505</v>
      </c>
      <c r="AL15" s="1117"/>
      <c r="AM15" s="1117"/>
      <c r="AN15" s="1118"/>
      <c r="AO15" s="269">
        <v>-141491</v>
      </c>
      <c r="AP15" s="269">
        <v>-1315</v>
      </c>
      <c r="AQ15" s="270">
        <v>-4174</v>
      </c>
      <c r="AR15" s="271">
        <v>-68.5</v>
      </c>
    </row>
    <row r="16" spans="1:46" x14ac:dyDescent="0.15">
      <c r="A16" s="251"/>
      <c r="AK16" s="1116" t="s">
        <v>186</v>
      </c>
      <c r="AL16" s="1117"/>
      <c r="AM16" s="1117"/>
      <c r="AN16" s="1118"/>
      <c r="AO16" s="269">
        <v>7943696</v>
      </c>
      <c r="AP16" s="269">
        <v>73804</v>
      </c>
      <c r="AQ16" s="270">
        <v>66439</v>
      </c>
      <c r="AR16" s="271">
        <v>11.1</v>
      </c>
    </row>
    <row r="17" spans="1:46" x14ac:dyDescent="0.15">
      <c r="A17" s="251"/>
    </row>
    <row r="18" spans="1:46" x14ac:dyDescent="0.15">
      <c r="A18" s="251"/>
      <c r="AQ18" s="272"/>
      <c r="AR18" s="272"/>
    </row>
    <row r="19" spans="1:46" x14ac:dyDescent="0.15">
      <c r="A19" s="251"/>
      <c r="AK19" s="247" t="s">
        <v>506</v>
      </c>
    </row>
    <row r="20" spans="1:46" x14ac:dyDescent="0.15">
      <c r="A20" s="251"/>
      <c r="AK20" s="273"/>
      <c r="AL20" s="274"/>
      <c r="AM20" s="274"/>
      <c r="AN20" s="275"/>
      <c r="AO20" s="276" t="s">
        <v>507</v>
      </c>
      <c r="AP20" s="277" t="s">
        <v>508</v>
      </c>
      <c r="AQ20" s="278" t="s">
        <v>509</v>
      </c>
      <c r="AR20" s="279"/>
    </row>
    <row r="21" spans="1:46" s="252" customFormat="1" x14ac:dyDescent="0.15">
      <c r="A21" s="280"/>
      <c r="AK21" s="1119" t="s">
        <v>510</v>
      </c>
      <c r="AL21" s="1120"/>
      <c r="AM21" s="1120"/>
      <c r="AN21" s="1121"/>
      <c r="AO21" s="281">
        <v>5.91</v>
      </c>
      <c r="AP21" s="282">
        <v>6.1</v>
      </c>
      <c r="AQ21" s="283">
        <v>-0.19</v>
      </c>
      <c r="AS21" s="284"/>
      <c r="AT21" s="280"/>
    </row>
    <row r="22" spans="1:46" s="252" customFormat="1" x14ac:dyDescent="0.15">
      <c r="A22" s="280"/>
      <c r="AK22" s="1119" t="s">
        <v>511</v>
      </c>
      <c r="AL22" s="1120"/>
      <c r="AM22" s="1120"/>
      <c r="AN22" s="1121"/>
      <c r="AO22" s="285">
        <v>99.6</v>
      </c>
      <c r="AP22" s="286">
        <v>99</v>
      </c>
      <c r="AQ22" s="287">
        <v>0.6</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12" t="s">
        <v>512</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2"/>
      <c r="AS27" s="247"/>
      <c r="AT27" s="247"/>
    </row>
    <row r="28" spans="1:46" ht="17.25" x14ac:dyDescent="0.15">
      <c r="A28" s="248" t="s">
        <v>513</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514</v>
      </c>
      <c r="AL29" s="252"/>
      <c r="AM29" s="252"/>
      <c r="AN29" s="252"/>
      <c r="AS29" s="294"/>
    </row>
    <row r="30" spans="1:46" ht="13.5" customHeight="1" x14ac:dyDescent="0.15">
      <c r="A30" s="251"/>
      <c r="AK30" s="254"/>
      <c r="AL30" s="255"/>
      <c r="AM30" s="255"/>
      <c r="AN30" s="256"/>
      <c r="AO30" s="1101" t="s">
        <v>493</v>
      </c>
      <c r="AP30" s="257"/>
      <c r="AQ30" s="258" t="s">
        <v>494</v>
      </c>
      <c r="AR30" s="259"/>
    </row>
    <row r="31" spans="1:46" x14ac:dyDescent="0.15">
      <c r="A31" s="251"/>
      <c r="AK31" s="260"/>
      <c r="AL31" s="261"/>
      <c r="AM31" s="261"/>
      <c r="AN31" s="262"/>
      <c r="AO31" s="1102"/>
      <c r="AP31" s="263" t="s">
        <v>495</v>
      </c>
      <c r="AQ31" s="264" t="s">
        <v>496</v>
      </c>
      <c r="AR31" s="265" t="s">
        <v>497</v>
      </c>
    </row>
    <row r="32" spans="1:46" ht="27" customHeight="1" x14ac:dyDescent="0.15">
      <c r="A32" s="251"/>
      <c r="AK32" s="1103" t="s">
        <v>515</v>
      </c>
      <c r="AL32" s="1104"/>
      <c r="AM32" s="1104"/>
      <c r="AN32" s="1105"/>
      <c r="AO32" s="295">
        <v>1690486</v>
      </c>
      <c r="AP32" s="295">
        <v>15706</v>
      </c>
      <c r="AQ32" s="296">
        <v>33147</v>
      </c>
      <c r="AR32" s="297">
        <v>-52.6</v>
      </c>
    </row>
    <row r="33" spans="1:46" ht="13.5" customHeight="1" x14ac:dyDescent="0.15">
      <c r="A33" s="251"/>
      <c r="AK33" s="1103" t="s">
        <v>516</v>
      </c>
      <c r="AL33" s="1104"/>
      <c r="AM33" s="1104"/>
      <c r="AN33" s="1105"/>
      <c r="AO33" s="295" t="s">
        <v>502</v>
      </c>
      <c r="AP33" s="295" t="s">
        <v>502</v>
      </c>
      <c r="AQ33" s="296">
        <v>7</v>
      </c>
      <c r="AR33" s="297" t="s">
        <v>502</v>
      </c>
    </row>
    <row r="34" spans="1:46" ht="27" customHeight="1" x14ac:dyDescent="0.15">
      <c r="A34" s="251"/>
      <c r="AK34" s="1103" t="s">
        <v>517</v>
      </c>
      <c r="AL34" s="1104"/>
      <c r="AM34" s="1104"/>
      <c r="AN34" s="1105"/>
      <c r="AO34" s="295" t="s">
        <v>502</v>
      </c>
      <c r="AP34" s="295" t="s">
        <v>502</v>
      </c>
      <c r="AQ34" s="296">
        <v>24</v>
      </c>
      <c r="AR34" s="297" t="s">
        <v>502</v>
      </c>
    </row>
    <row r="35" spans="1:46" ht="27" customHeight="1" x14ac:dyDescent="0.15">
      <c r="A35" s="251"/>
      <c r="AK35" s="1103" t="s">
        <v>518</v>
      </c>
      <c r="AL35" s="1104"/>
      <c r="AM35" s="1104"/>
      <c r="AN35" s="1105"/>
      <c r="AO35" s="295">
        <v>44863</v>
      </c>
      <c r="AP35" s="295">
        <v>417</v>
      </c>
      <c r="AQ35" s="296">
        <v>5872</v>
      </c>
      <c r="AR35" s="297">
        <v>-92.9</v>
      </c>
    </row>
    <row r="36" spans="1:46" ht="27" customHeight="1" x14ac:dyDescent="0.15">
      <c r="A36" s="251"/>
      <c r="AK36" s="1103" t="s">
        <v>519</v>
      </c>
      <c r="AL36" s="1104"/>
      <c r="AM36" s="1104"/>
      <c r="AN36" s="1105"/>
      <c r="AO36" s="295">
        <v>334800</v>
      </c>
      <c r="AP36" s="295">
        <v>3111</v>
      </c>
      <c r="AQ36" s="296">
        <v>1168</v>
      </c>
      <c r="AR36" s="297">
        <v>166.4</v>
      </c>
    </row>
    <row r="37" spans="1:46" ht="13.5" customHeight="1" x14ac:dyDescent="0.15">
      <c r="A37" s="251"/>
      <c r="AK37" s="1103" t="s">
        <v>520</v>
      </c>
      <c r="AL37" s="1104"/>
      <c r="AM37" s="1104"/>
      <c r="AN37" s="1105"/>
      <c r="AO37" s="295">
        <v>615362</v>
      </c>
      <c r="AP37" s="295">
        <v>5717</v>
      </c>
      <c r="AQ37" s="296">
        <v>720</v>
      </c>
      <c r="AR37" s="297">
        <v>694</v>
      </c>
    </row>
    <row r="38" spans="1:46" ht="27" customHeight="1" x14ac:dyDescent="0.15">
      <c r="A38" s="251"/>
      <c r="AK38" s="1106" t="s">
        <v>521</v>
      </c>
      <c r="AL38" s="1107"/>
      <c r="AM38" s="1107"/>
      <c r="AN38" s="1108"/>
      <c r="AO38" s="298" t="s">
        <v>502</v>
      </c>
      <c r="AP38" s="298" t="s">
        <v>502</v>
      </c>
      <c r="AQ38" s="299">
        <v>1</v>
      </c>
      <c r="AR38" s="287" t="s">
        <v>502</v>
      </c>
      <c r="AS38" s="294"/>
    </row>
    <row r="39" spans="1:46" x14ac:dyDescent="0.15">
      <c r="A39" s="251"/>
      <c r="AK39" s="1106" t="s">
        <v>522</v>
      </c>
      <c r="AL39" s="1107"/>
      <c r="AM39" s="1107"/>
      <c r="AN39" s="1108"/>
      <c r="AO39" s="295">
        <v>-1365474</v>
      </c>
      <c r="AP39" s="295">
        <v>-12686</v>
      </c>
      <c r="AQ39" s="296">
        <v>-6245</v>
      </c>
      <c r="AR39" s="297">
        <v>103.1</v>
      </c>
      <c r="AS39" s="294"/>
    </row>
    <row r="40" spans="1:46" ht="27" customHeight="1" x14ac:dyDescent="0.15">
      <c r="A40" s="251"/>
      <c r="AK40" s="1103" t="s">
        <v>523</v>
      </c>
      <c r="AL40" s="1104"/>
      <c r="AM40" s="1104"/>
      <c r="AN40" s="1105"/>
      <c r="AO40" s="295">
        <v>-1318895</v>
      </c>
      <c r="AP40" s="295">
        <v>-12254</v>
      </c>
      <c r="AQ40" s="296">
        <v>-25563</v>
      </c>
      <c r="AR40" s="297">
        <v>-52.1</v>
      </c>
      <c r="AS40" s="294"/>
    </row>
    <row r="41" spans="1:46" x14ac:dyDescent="0.15">
      <c r="A41" s="251"/>
      <c r="AK41" s="1109" t="s">
        <v>296</v>
      </c>
      <c r="AL41" s="1110"/>
      <c r="AM41" s="1110"/>
      <c r="AN41" s="1111"/>
      <c r="AO41" s="295">
        <v>1142</v>
      </c>
      <c r="AP41" s="295">
        <v>11</v>
      </c>
      <c r="AQ41" s="296">
        <v>9130</v>
      </c>
      <c r="AR41" s="297">
        <v>-99.9</v>
      </c>
      <c r="AS41" s="294"/>
    </row>
    <row r="42" spans="1:46" x14ac:dyDescent="0.15">
      <c r="A42" s="251"/>
      <c r="AK42" s="300" t="s">
        <v>524</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525</v>
      </c>
    </row>
    <row r="48" spans="1:46" x14ac:dyDescent="0.15">
      <c r="A48" s="251"/>
      <c r="AK48" s="305" t="s">
        <v>526</v>
      </c>
      <c r="AL48" s="305"/>
      <c r="AM48" s="305"/>
      <c r="AN48" s="305"/>
      <c r="AO48" s="305"/>
      <c r="AP48" s="305"/>
      <c r="AQ48" s="306"/>
      <c r="AR48" s="305"/>
    </row>
    <row r="49" spans="1:44" ht="13.5" customHeight="1" x14ac:dyDescent="0.15">
      <c r="A49" s="251"/>
      <c r="AK49" s="307"/>
      <c r="AL49" s="308"/>
      <c r="AM49" s="1096" t="s">
        <v>493</v>
      </c>
      <c r="AN49" s="1098" t="s">
        <v>527</v>
      </c>
      <c r="AO49" s="1099"/>
      <c r="AP49" s="1099"/>
      <c r="AQ49" s="1099"/>
      <c r="AR49" s="1100"/>
    </row>
    <row r="50" spans="1:44" x14ac:dyDescent="0.15">
      <c r="A50" s="251"/>
      <c r="AK50" s="309"/>
      <c r="AL50" s="310"/>
      <c r="AM50" s="1097"/>
      <c r="AN50" s="311" t="s">
        <v>528</v>
      </c>
      <c r="AO50" s="312" t="s">
        <v>529</v>
      </c>
      <c r="AP50" s="313" t="s">
        <v>530</v>
      </c>
      <c r="AQ50" s="314" t="s">
        <v>531</v>
      </c>
      <c r="AR50" s="315" t="s">
        <v>532</v>
      </c>
    </row>
    <row r="51" spans="1:44" x14ac:dyDescent="0.15">
      <c r="A51" s="251"/>
      <c r="AK51" s="307" t="s">
        <v>533</v>
      </c>
      <c r="AL51" s="308"/>
      <c r="AM51" s="316">
        <v>4324409</v>
      </c>
      <c r="AN51" s="317">
        <v>43555</v>
      </c>
      <c r="AO51" s="318">
        <v>-40</v>
      </c>
      <c r="AP51" s="319">
        <v>47820</v>
      </c>
      <c r="AQ51" s="320">
        <v>7.5</v>
      </c>
      <c r="AR51" s="321">
        <v>-47.5</v>
      </c>
    </row>
    <row r="52" spans="1:44" x14ac:dyDescent="0.15">
      <c r="A52" s="251"/>
      <c r="AK52" s="322"/>
      <c r="AL52" s="323" t="s">
        <v>534</v>
      </c>
      <c r="AM52" s="324">
        <v>2900067</v>
      </c>
      <c r="AN52" s="325">
        <v>29209</v>
      </c>
      <c r="AO52" s="326">
        <v>-55.5</v>
      </c>
      <c r="AP52" s="327">
        <v>25855</v>
      </c>
      <c r="AQ52" s="328">
        <v>-0.1</v>
      </c>
      <c r="AR52" s="329">
        <v>-55.4</v>
      </c>
    </row>
    <row r="53" spans="1:44" x14ac:dyDescent="0.15">
      <c r="A53" s="251"/>
      <c r="AK53" s="307" t="s">
        <v>535</v>
      </c>
      <c r="AL53" s="308"/>
      <c r="AM53" s="316">
        <v>4443127</v>
      </c>
      <c r="AN53" s="317">
        <v>43862</v>
      </c>
      <c r="AO53" s="318">
        <v>0.7</v>
      </c>
      <c r="AP53" s="319">
        <v>41934</v>
      </c>
      <c r="AQ53" s="320">
        <v>-12.3</v>
      </c>
      <c r="AR53" s="321">
        <v>13</v>
      </c>
    </row>
    <row r="54" spans="1:44" x14ac:dyDescent="0.15">
      <c r="A54" s="251"/>
      <c r="AK54" s="322"/>
      <c r="AL54" s="323" t="s">
        <v>534</v>
      </c>
      <c r="AM54" s="324">
        <v>3289421</v>
      </c>
      <c r="AN54" s="325">
        <v>32472</v>
      </c>
      <c r="AO54" s="326">
        <v>11.2</v>
      </c>
      <c r="AP54" s="327">
        <v>23352</v>
      </c>
      <c r="AQ54" s="328">
        <v>-9.6999999999999993</v>
      </c>
      <c r="AR54" s="329">
        <v>20.9</v>
      </c>
    </row>
    <row r="55" spans="1:44" x14ac:dyDescent="0.15">
      <c r="A55" s="251"/>
      <c r="AK55" s="307" t="s">
        <v>536</v>
      </c>
      <c r="AL55" s="308"/>
      <c r="AM55" s="316">
        <v>4210009</v>
      </c>
      <c r="AN55" s="317">
        <v>40671</v>
      </c>
      <c r="AO55" s="318">
        <v>-7.3</v>
      </c>
      <c r="AP55" s="319">
        <v>45588</v>
      </c>
      <c r="AQ55" s="320">
        <v>8.6999999999999993</v>
      </c>
      <c r="AR55" s="321">
        <v>-16</v>
      </c>
    </row>
    <row r="56" spans="1:44" x14ac:dyDescent="0.15">
      <c r="A56" s="251"/>
      <c r="AK56" s="322"/>
      <c r="AL56" s="323" t="s">
        <v>534</v>
      </c>
      <c r="AM56" s="324">
        <v>3103601</v>
      </c>
      <c r="AN56" s="325">
        <v>29983</v>
      </c>
      <c r="AO56" s="326">
        <v>-7.7</v>
      </c>
      <c r="AP56" s="327">
        <v>24150</v>
      </c>
      <c r="AQ56" s="328">
        <v>3.4</v>
      </c>
      <c r="AR56" s="329">
        <v>-11.1</v>
      </c>
    </row>
    <row r="57" spans="1:44" x14ac:dyDescent="0.15">
      <c r="A57" s="251"/>
      <c r="AK57" s="307" t="s">
        <v>537</v>
      </c>
      <c r="AL57" s="308"/>
      <c r="AM57" s="316">
        <v>5257326</v>
      </c>
      <c r="AN57" s="317">
        <v>49704</v>
      </c>
      <c r="AO57" s="318">
        <v>22.2</v>
      </c>
      <c r="AP57" s="319">
        <v>44161</v>
      </c>
      <c r="AQ57" s="320">
        <v>-3.1</v>
      </c>
      <c r="AR57" s="321">
        <v>25.3</v>
      </c>
    </row>
    <row r="58" spans="1:44" x14ac:dyDescent="0.15">
      <c r="A58" s="251"/>
      <c r="AK58" s="322"/>
      <c r="AL58" s="323" t="s">
        <v>534</v>
      </c>
      <c r="AM58" s="324">
        <v>4199780</v>
      </c>
      <c r="AN58" s="325">
        <v>39706</v>
      </c>
      <c r="AO58" s="326">
        <v>32.4</v>
      </c>
      <c r="AP58" s="327">
        <v>23644</v>
      </c>
      <c r="AQ58" s="328">
        <v>-2.1</v>
      </c>
      <c r="AR58" s="329">
        <v>34.5</v>
      </c>
    </row>
    <row r="59" spans="1:44" x14ac:dyDescent="0.15">
      <c r="A59" s="251"/>
      <c r="AK59" s="307" t="s">
        <v>538</v>
      </c>
      <c r="AL59" s="308"/>
      <c r="AM59" s="316">
        <v>5390593</v>
      </c>
      <c r="AN59" s="317">
        <v>50083</v>
      </c>
      <c r="AO59" s="318">
        <v>0.8</v>
      </c>
      <c r="AP59" s="319">
        <v>43955</v>
      </c>
      <c r="AQ59" s="320">
        <v>-0.5</v>
      </c>
      <c r="AR59" s="321">
        <v>1.3</v>
      </c>
    </row>
    <row r="60" spans="1:44" x14ac:dyDescent="0.15">
      <c r="A60" s="251"/>
      <c r="AK60" s="322"/>
      <c r="AL60" s="323" t="s">
        <v>534</v>
      </c>
      <c r="AM60" s="324">
        <v>3727212</v>
      </c>
      <c r="AN60" s="325">
        <v>34629</v>
      </c>
      <c r="AO60" s="326">
        <v>-12.8</v>
      </c>
      <c r="AP60" s="327">
        <v>21318</v>
      </c>
      <c r="AQ60" s="328">
        <v>-9.8000000000000007</v>
      </c>
      <c r="AR60" s="329">
        <v>-3</v>
      </c>
    </row>
    <row r="61" spans="1:44" x14ac:dyDescent="0.15">
      <c r="A61" s="251"/>
      <c r="AK61" s="307" t="s">
        <v>539</v>
      </c>
      <c r="AL61" s="330"/>
      <c r="AM61" s="316">
        <v>4725093</v>
      </c>
      <c r="AN61" s="317">
        <v>45575</v>
      </c>
      <c r="AO61" s="318">
        <v>-4.7</v>
      </c>
      <c r="AP61" s="319">
        <v>44692</v>
      </c>
      <c r="AQ61" s="331">
        <v>0.1</v>
      </c>
      <c r="AR61" s="321">
        <v>-4.8</v>
      </c>
    </row>
    <row r="62" spans="1:44" x14ac:dyDescent="0.15">
      <c r="A62" s="251"/>
      <c r="AK62" s="322"/>
      <c r="AL62" s="323" t="s">
        <v>534</v>
      </c>
      <c r="AM62" s="324">
        <v>3444016</v>
      </c>
      <c r="AN62" s="325">
        <v>33200</v>
      </c>
      <c r="AO62" s="326">
        <v>-6.5</v>
      </c>
      <c r="AP62" s="327">
        <v>23664</v>
      </c>
      <c r="AQ62" s="328">
        <v>-3.7</v>
      </c>
      <c r="AR62" s="329">
        <v>-2.8</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DegqC9D3vMy/6fiIY+O7rGUsUAWfA/zqKggGJHoKKu+SL4oc2jZdoN9YlEM+WODvQ/BFo3xJgInnMDRtukV46Q==" saltValue="SGdM9UCfB6bIlPzaoxTd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541</v>
      </c>
    </row>
    <row r="121" spans="125:125" ht="13.5" hidden="1" customHeight="1" x14ac:dyDescent="0.15">
      <c r="DU121" s="245"/>
    </row>
  </sheetData>
  <sheetProtection algorithmName="SHA-512" hashValue="h0wR94l6eAJdDvIEnJKgz12I6nUGvHt8zTg/Z01+nU68AxKbarTVeN+G6klgVqFE201mA5UcFHS8q9f9zc5Y5A==" saltValue="nD39fr7UEqKhR1ycL2DJZw=="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542</v>
      </c>
    </row>
  </sheetData>
  <sheetProtection algorithmName="SHA-512" hashValue="46Rt/NARBHQaiRPj9I3HaNQvRLjaYoTHCxos9sklK4HPu2TXHdS7ejLIT0RzG52A542kKXLZB/luzbRxzNACgg==" saltValue="y5fDHWirgEsM+pFBmlIONg=="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22" t="s">
        <v>3</v>
      </c>
      <c r="D47" s="1122"/>
      <c r="E47" s="1123"/>
      <c r="F47" s="11">
        <v>47.54</v>
      </c>
      <c r="G47" s="12">
        <v>42.46</v>
      </c>
      <c r="H47" s="12">
        <v>49.54</v>
      </c>
      <c r="I47" s="12">
        <v>40.5</v>
      </c>
      <c r="J47" s="13">
        <v>41.88</v>
      </c>
    </row>
    <row r="48" spans="2:10" ht="57.75" customHeight="1" x14ac:dyDescent="0.15">
      <c r="B48" s="14"/>
      <c r="C48" s="1124" t="s">
        <v>4</v>
      </c>
      <c r="D48" s="1124"/>
      <c r="E48" s="1125"/>
      <c r="F48" s="15">
        <v>9.73</v>
      </c>
      <c r="G48" s="16">
        <v>9.8800000000000008</v>
      </c>
      <c r="H48" s="16">
        <v>8.65</v>
      </c>
      <c r="I48" s="16">
        <v>13.09</v>
      </c>
      <c r="J48" s="17">
        <v>15.92</v>
      </c>
    </row>
    <row r="49" spans="2:10" ht="57.75" customHeight="1" thickBot="1" x14ac:dyDescent="0.2">
      <c r="B49" s="18"/>
      <c r="C49" s="1126" t="s">
        <v>5</v>
      </c>
      <c r="D49" s="1126"/>
      <c r="E49" s="1127"/>
      <c r="F49" s="19" t="s">
        <v>548</v>
      </c>
      <c r="G49" s="20" t="s">
        <v>549</v>
      </c>
      <c r="H49" s="20" t="s">
        <v>550</v>
      </c>
      <c r="I49" s="20" t="s">
        <v>551</v>
      </c>
      <c r="J49" s="21" t="s">
        <v>552</v>
      </c>
    </row>
    <row r="50" spans="2:10" x14ac:dyDescent="0.15"/>
  </sheetData>
  <sheetProtection algorithmName="SHA-512" hashValue="ojHV0Cj07LaTLoIpVC3jZGM7NTzgWEI79Mkwod3LEi20n2AOUVF/1QwzsKBKPaTYOwlztudVm2fb5ujwbZ6hlw==" saltValue="tgkPc3aJA4QOtdgPcaZBA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川津 直之</cp:lastModifiedBy>
  <cp:lastPrinted>2023-03-15T01:22:18Z</cp:lastPrinted>
  <dcterms:created xsi:type="dcterms:W3CDTF">2023-02-20T04:38:38Z</dcterms:created>
  <dcterms:modified xsi:type="dcterms:W3CDTF">2023-03-26T23:31:59Z</dcterms:modified>
  <cp:category/>
</cp:coreProperties>
</file>