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stfs02\01170_市町村課$\01_所属全体フォルダ\5財政班\07fy\038_財政状況資料集\R6決算\04_市町村↔県\29 印西市△\"/>
    </mc:Choice>
  </mc:AlternateContent>
  <xr:revisionPtr revIDLastSave="0" documentId="13_ncr:1_{3E83C02E-8CA0-44FD-85B7-DD9E8D601A4C}"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E34" i="10"/>
  <c r="U34" i="10"/>
  <c r="U35" i="10" s="1"/>
  <c r="U36" i="10" s="1"/>
  <c r="C34" i="10"/>
  <c r="AM34" i="10" l="1"/>
  <c r="AM35" i="10" s="1"/>
  <c r="BW34" i="10"/>
  <c r="BW35" i="10" s="1"/>
  <c r="BW36" i="10" s="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<sst xmlns="http://schemas.openxmlformats.org/spreadsheetml/2006/main" count="1092" uniqueCount="572">
  <si>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</si>
  <si>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</si>
  <si>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</si>
  <si>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</si>
  <si>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</si>
  <si>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</si>
  <si>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</si>
  <si>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</si>
  <si>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</si>
  <si>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</si>
  <si>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</si>
  <si>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</si>
  <si>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</si>
  <si>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</si>
  <si>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</si>
  <si>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</si>
  <si>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</si>
  <si>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</si>
  <si>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</si>
  <si>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</si>
  <si>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</si>
  <si>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</si>
  <si>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</si>
  <si>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</si>
  <si>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</si>
  <si>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</si>
  <si>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</si>
  <si>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</si>
  <si>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</si>
  <si>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</si>
  <si>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</si>
  <si>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</si>
  <si>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</si>
  <si>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</si>
  <si>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</si>
  <si>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</si>
  <si>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</si>
  <si>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</si>
  <si>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</si>
  <si>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</si>
  <si>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</si>
  <si>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</si>
  <si>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</si>
  <si>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</si>
  <si>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</si>
  <si>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</si>
  <si>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</si>
  <si>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</si>
  <si>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</si>
  <si>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</si>
  <si>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</si>
  <si>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</si>
  <si>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</si>
  <si>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</si>
  <si>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</si>
  <si>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</si>
  <si>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</si>
  <si>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</si>
  <si>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</si>
  <si>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</si>
  <si>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</si>
  <si>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</si>
  <si>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</si>
  <si>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</si>
  <si>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</si>
  <si>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</si>
  <si>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</si>
  <si>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</si>
  <si>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</si>
  <si>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</si>
  <si>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</si>
  <si>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</si>
  <si>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</si>
  <si>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</si>
  <si>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</si>
  <si>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</si>
  <si>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</si>
  <si>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</si>
  <si>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</si>
  <si>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千葉県</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</si>
  <si>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</si>
  <si>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</si>
  <si>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</si>
  <si>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</si>
  <si>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</si>
  <si>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</si>
  <si>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</si>
  <si>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</si>
  <si>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</si>
  <si>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</si>
  <si>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</si>
  <si>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</si>
  <si>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</si>
  <si>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</si>
  <si>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印西市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</si>
  <si>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</si>
  <si>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</si>
  <si>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</si>
  <si>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</si>
  <si>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</si>
  <si>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</si>
  <si>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</si>
  <si>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</si>
  <si>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</si>
  <si>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</si>
  <si>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</si>
  <si>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</si>
  <si>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</si>
  <si>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</si>
  <si>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</si>
  <si>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</si>
  <si>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</si>
  <si>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</si>
  <si>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</si>
  <si>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</si>
  <si>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</si>
  <si>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</si>
  <si>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</si>
  <si>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</si>
  <si>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</si>
  <si>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</si>
  <si>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</si>
  <si>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</si>
  <si>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</si>
  <si>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</si>
  <si>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</si>
  <si>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</si>
  <si>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</si>
  <si>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</si>
  <si>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</si>
  <si>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</si>
  <si>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</si>
  <si>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</si>
  <si>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</si>
  <si>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</si>
  <si>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</si>
  <si>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</si>
  <si>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</si>
  <si>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</si>
  <si>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</si>
  <si>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</si>
  <si>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</si>
  <si>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</si>
  <si>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</si>
  <si>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</si>
  <si>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</si>
  <si>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</si>
  <si>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</si>
  <si>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</si>
  <si>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</si>
  <si>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</si>
  <si>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</si>
  <si>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</si>
  <si>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</si>
  <si>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</si>
  <si>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</si>
  <si>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</si>
  <si>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</si>
  <si>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</si>
  <si>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</si>
  <si>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</si>
  <si>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</si>
  <si>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</si>
  <si>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</si>
  <si>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</si>
  <si>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</si>
  <si>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</si>
  <si>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</si>
  <si>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</si>
  <si>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</si>
  <si>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</si>
  <si>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</si>
  <si>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</si>
  <si>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</si>
  <si>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</si>
  <si>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</si>
  <si>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</si>
  <si>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</si>
  <si>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</si>
  <si>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</si>
  <si>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</si>
  <si>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</si>
  <si>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</si>
  <si>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</si>
  <si>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</si>
  <si>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</si>
  <si>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</si>
  <si>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</si>
  <si>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</si>
  <si>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</si>
  <si>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</si>
  <si>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</si>
  <si>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</si>
  <si>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</si>
  <si>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</si>
  <si>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</si>
  <si>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</si>
  <si>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</si>
  <si>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</si>
  <si>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</si>
  <si>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</si>
  <si>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</si>
  <si>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</si>
  <si>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千葉県印西市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</si>
  <si>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</si>
  <si>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</si>
  <si>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</si>
  <si>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</si>
  <si>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</si>
  <si>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</si>
  <si>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</si>
  <si>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</si>
  <si>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</si>
  <si>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</si>
  <si>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</si>
  <si>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</si>
  <si>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</si>
  <si>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</si>
  <si>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</si>
  <si>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</si>
  <si>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</si>
  <si>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</si>
  <si>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</si>
  <si>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</si>
  <si>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</si>
  <si>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</si>
  <si>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</si>
  <si>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</si>
  <si>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</si>
  <si>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</si>
  <si>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</si>
  <si>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</si>
  <si>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</si>
  <si>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</si>
  <si>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</si>
  <si>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</si>
  <si>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</si>
  <si>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</si>
  <si>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</si>
  <si>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</si>
  <si>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</si>
  <si>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</si>
  <si>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</si>
  <si>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</si>
  <si>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</si>
  <si>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</si>
  <si>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</si>
  <si>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</si>
  <si>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</si>
  <si>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</si>
  <si>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</si>
  <si>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</si>
  <si>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</si>
  <si>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</si>
  <si>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</si>
  <si>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</si>
  <si>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</si>
  <si>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</si>
  <si>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</si>
  <si>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</si>
  <si>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</si>
  <si>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</si>
  <si>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</si>
  <si>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</si>
  <si>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</si>
  <si>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</si>
  <si>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</si>
  <si>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</si>
  <si>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</si>
  <si>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</si>
  <si>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</si>
  <si>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</si>
  <si>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</si>
  <si>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</si>
  <si>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</si>
  <si>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</si>
  <si>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</si>
  <si>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</si>
  <si>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</si>
  <si>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</si>
  <si>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</si>
  <si>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</si>
  <si>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</si>
  <si>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</si>
  <si>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</si>
  <si>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</si>
  <si>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</si>
  <si>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</si>
  <si>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</si>
  <si>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</si>
  <si>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</si>
  <si>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</si>
  <si>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</si>
  <si>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</si>
  <si>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</si>
  <si>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</si>
  <si>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</si>
  <si>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</si>
  <si>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</si>
  <si>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</si>
  <si>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</si>
  <si>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</si>
  <si>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</si>
  <si>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</si>
  <si>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</si>
  <si>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</si>
  <si>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</si>
  <si>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</si>
  <si>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</si>
  <si>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</si>
  <si>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</si>
  <si>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</si>
  <si>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</si>
  <si>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</si>
  <si>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</si>
  <si>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</si>
  <si>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</si>
  <si>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</si>
  <si>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</si>
  <si>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</si>
  <si>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</si>
  <si>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</si>
  <si>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</si>
  <si>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</si>
  <si>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</si>
  <si>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</si>
  <si>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</si>
  <si>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</si>
  <si>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</si>
  <si>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</si>
  <si>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</si>
  <si>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</si>
  <si>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</si>
  <si>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</si>
  <si>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</si>
  <si>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</si>
  <si>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</si>
  <si>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</si>
  <si>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</si>
  <si>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</si>
  <si>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</si>
  <si>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</si>
  <si>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</si>
  <si>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</si>
  <si>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</si>
  <si>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</si>
  <si>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</si>
  <si>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</si>
  <si>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</si>
  <si>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</si>
  <si>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</si>
  <si>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</si>
  <si>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</si>
  <si>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</si>
  <si>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千葉県印西市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</si>
  <si>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</si>
  <si>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</si>
  <si>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</si>
  <si>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</si>
  <si>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</si>
  <si>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</si>
  <si>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</si>
  <si>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</si>
  <si>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</si>
  <si>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</si>
  <si>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</si>
  <si>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</si>
  <si>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</si>
  <si>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</si>
  <si>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</si>
  <si>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</si>
  <si>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</si>
  <si>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</si>
  <si>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</si>
  <si>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</si>
  <si>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</si>
  <si>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</si>
  <si>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</si>
  <si>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</si>
  <si>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</si>
  <si>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</si>
  <si>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</si>
  <si>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</si>
  <si>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</si>
  <si>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</si>
  <si>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</si>
  <si>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</si>
  <si>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</si>
  <si>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</si>
  <si>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</si>
  <si>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</si>
  <si>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</si>
  <si>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</si>
  <si>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</si>
  <si>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</si>
  <si>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</si>
  <si>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</si>
  <si>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</si>
  <si>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</si>
  <si>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</si>
  <si>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</si>
  <si>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</si>
  <si>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</si>
  <si>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</si>
  <si>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</si>
  <si>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</si>
  <si>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</si>
  <si>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</si>
  <si>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</si>
  <si>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</si>
  <si>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</si>
  <si>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</si>
  <si>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</si>
  <si>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</si>
  <si>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</si>
  <si>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</si>
  <si>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</si>
  <si>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</si>
  <si>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</si>
  <si>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</si>
  <si>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</si>
  <si>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</si>
  <si>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</si>
  <si>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</si>
  <si>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</si>
  <si>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</si>
  <si>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</si>
  <si>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</si>
  <si>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</si>
  <si>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</si>
  <si>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</si>
  <si>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</si>
  <si>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</si>
  <si>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</si>
  <si>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</si>
  <si>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</si>
  <si>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</si>
  <si>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</si>
  <si>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</si>
  <si>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</si>
  <si>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</si>
  <si>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</si>
  <si>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</si>
  <si>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</si>
  <si>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</si>
  <si>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</si>
  <si>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</si>
  <si>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</si>
  <si>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</si>
  <si>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</si>
  <si>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</si>
  <si>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</si>
  <si>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</si>
  <si>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</si>
  <si>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</si>
  <si>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</si>
  <si>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</si>
  <si>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</si>
  <si>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</si>
  <si>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</si>
  <si>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</si>
  <si>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</si>
  <si>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</si>
  <si>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</si>
  <si>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</si>
  <si>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</si>
  <si>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</si>
  <si>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</si>
  <si>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</si>
  <si>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</si>
  <si>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</si>
  <si>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</si>
  <si>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</si>
  <si>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</si>
  <si>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</si>
  <si>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</si>
  <si>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</si>
  <si>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</si>
  <si>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</si>
  <si>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</si>
  <si>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</si>
  <si>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</si>
  <si>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</si>
  <si>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</si>
  <si>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</si>
  <si>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</si>
  <si>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</si>
  <si>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</si>
  <si>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</si>
  <si>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</si>
  <si>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</si>
  <si>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</si>
  <si>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</si>
  <si>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</si>
  <si>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</si>
  <si>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</si>
  <si>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</si>
  <si>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</si>
  <si>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</si>
  <si>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</si>
  <si>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</si>
  <si>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</si>
  <si>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</si>
  <si>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</si>
  <si>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</si>
  <si>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</si>
  <si>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</si>
  <si>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</si>
  <si>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</si>
  <si>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</si>
  <si>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</si>
  <si>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</si>
  <si>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</si>
  <si>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</si>
  <si>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</si>
  <si>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</si>
  <si>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</si>
  <si>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</si>
  <si>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</si>
  <si>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</si>
  <si>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</si>
  <si>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</si>
  <si>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</si>
  <si>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</si>
  <si>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</si>
  <si>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</si>
  <si>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</si>
  <si>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</si>
  <si>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</si>
  <si>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0.32</t>
  </si>
  <si>
    <t>▲ 2.81</t>
  </si>
  <si>
    <t>▲ 11.11</t>
  </si>
  <si>
    <t>▲ 3.45</t>
  </si>
  <si>
    <t>▲ 5.40</t>
  </si>
  <si>
    <t>一般会計</t>
  </si>
  <si>
    <t>下水道事業会計</t>
  </si>
  <si>
    <t>水道事業会計</t>
  </si>
  <si>
    <t>介護保険特別会計</t>
  </si>
  <si>
    <t>後期高齢者医療特別会計</t>
  </si>
  <si>
    <t>国民健康保険特別会計</t>
  </si>
  <si>
    <t>その他会計（赤字）</t>
  </si>
  <si>
    <t>その他会計（黒字）</t>
  </si>
  <si>
    <t>R02</t>
    <phoneticPr fontId="5"/>
  </si>
  <si>
    <t>R03</t>
    <phoneticPr fontId="5"/>
  </si>
  <si>
    <t>R04</t>
    <phoneticPr fontId="5"/>
  </si>
  <si>
    <t>R05</t>
    <phoneticPr fontId="5"/>
  </si>
  <si>
    <t>R06</t>
    <phoneticPr fontId="5"/>
  </si>
  <si>
    <t>千葉県市町村総合事務組合（一般会計）</t>
  </si>
  <si>
    <t>千葉県市町村総合事務組合（千葉県自治会館管理運営特別会計）</t>
  </si>
  <si>
    <t>千葉県市町村総合事務組合（千葉県自治研修センター特別会計）</t>
  </si>
  <si>
    <t>千葉県市町村総合事務組合（千葉県市町村交通災害共済特別会計）</t>
  </si>
  <si>
    <t>千葉県後期高齢者医療広域連合（一般会計）</t>
  </si>
  <si>
    <t>千葉県後期高齢者医療広域連合（後期高齢者医療特別会計）</t>
  </si>
  <si>
    <t>印西地区消防組合（一般会計）</t>
  </si>
  <si>
    <t>印西地区衛生組合（一般会計）</t>
  </si>
  <si>
    <t>印旛利根川水防事務組合（一般会計）</t>
  </si>
  <si>
    <t>印西地区環境整備事業組合（一般会計）（ごみ処理）次期分</t>
  </si>
  <si>
    <t>印西地区環境整備事業組合（一般会計）（ごみ処理）次期分除く</t>
  </si>
  <si>
    <t>印西地区環境整備事業組合（一般会計）（平岡自然公園分）</t>
  </si>
  <si>
    <t>印西地区環境整備事業組合（墓地事業特別会計）</t>
  </si>
  <si>
    <t>印旛郡市広域市町村圏事務組合（一般会計）</t>
  </si>
  <si>
    <t>印旛郡市広域市町村圏事務組合（水道用水供給事業会計）</t>
  </si>
  <si>
    <t>長門川水道企業団（水道事業会計）</t>
  </si>
  <si>
    <t>-</t>
    <phoneticPr fontId="2"/>
  </si>
  <si>
    <t>公共施設整備基金</t>
    <phoneticPr fontId="5"/>
  </si>
  <si>
    <t>教育振興基金</t>
    <phoneticPr fontId="38"/>
  </si>
  <si>
    <t>都市計画事業基金</t>
    <rPh sb="0" eb="2">
      <t>トシ</t>
    </rPh>
    <rPh sb="2" eb="4">
      <t>ケイカク</t>
    </rPh>
    <rPh sb="4" eb="6">
      <t>ジギョウ</t>
    </rPh>
    <rPh sb="6" eb="8">
      <t>キキン</t>
    </rPh>
    <phoneticPr fontId="38"/>
  </si>
  <si>
    <t>都市廃棄物空気輸送施設収束事業基金</t>
    <phoneticPr fontId="38"/>
  </si>
  <si>
    <t>ふるさとづくり運営基金</t>
    <rPh sb="7" eb="9">
      <t>ウンエイ</t>
    </rPh>
    <rPh sb="9" eb="11">
      <t>キキン</t>
    </rPh>
    <phoneticPr fontId="38"/>
  </si>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</sst>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haredStrings" Target="sharedStrings.xml" /><Relationship Id="rId2" Type="http://schemas.openxmlformats.org/officeDocument/2006/relationships/worksheet" Target="worksheets/sheet2.xml" /><Relationship Id="rId16"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theme" Target="theme/theme1.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DE77-4DDE-A11E-9B3E019CB5F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49704</c:v>
                </c:pt>
                <c:pt idx="1">
                  <c:v>50083</c:v>
                </c:pt>
                <c:pt idx="2">
                  <c:v>67640</c:v>
                </c:pt>
                <c:pt idx="3">
                  <c:v>71116</c:v>
                </c:pt>
                <c:pt idx="4">
                  <c:v>61053</c:v>
                </c:pt>
              </c:numCache>
            </c:numRef>
          </c:val>
          <c:smooth val="0"/>
          <c:extLst>
            <c:ext xmlns:c16="http://schemas.microsoft.com/office/drawing/2014/chart" uri="{C3380CC4-5D6E-409C-BE32-E72D297353CC}">
              <c16:uniqueId val="{00000001-DE77-4DDE-A11E-9B3E019CB5F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13.09</c:v>
                </c:pt>
                <c:pt idx="1">
                  <c:v>15.92</c:v>
                </c:pt>
                <c:pt idx="2">
                  <c:v>10.87</c:v>
                </c:pt>
                <c:pt idx="3">
                  <c:v>12.87</c:v>
                </c:pt>
                <c:pt idx="4">
                  <c:v>11.86</c:v>
                </c:pt>
              </c:numCache>
            </c:numRef>
          </c:val>
          <c:extLst>
            <c:ext xmlns:c16="http://schemas.microsoft.com/office/drawing/2014/chart" uri="{C3380CC4-5D6E-409C-BE32-E72D297353CC}">
              <c16:uniqueId val="{00000000-FA5F-4001-B7B8-853277DCB78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40.5</c:v>
                </c:pt>
                <c:pt idx="1">
                  <c:v>41.88</c:v>
                </c:pt>
                <c:pt idx="2">
                  <c:v>37.340000000000003</c:v>
                </c:pt>
                <c:pt idx="3">
                  <c:v>36.880000000000003</c:v>
                </c:pt>
                <c:pt idx="4">
                  <c:v>30.7</c:v>
                </c:pt>
              </c:numCache>
            </c:numRef>
          </c:val>
          <c:extLst>
            <c:ext xmlns:c16="http://schemas.microsoft.com/office/drawing/2014/chart" uri="{C3380CC4-5D6E-409C-BE32-E72D297353CC}">
              <c16:uniqueId val="{00000001-FA5F-4001-B7B8-853277DCB78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-0.32</c:v>
                </c:pt>
                <c:pt idx="1">
                  <c:v>-2.81</c:v>
                </c:pt>
                <c:pt idx="2">
                  <c:v>-11.11</c:v>
                </c:pt>
                <c:pt idx="3">
                  <c:v>-3.45</c:v>
                </c:pt>
                <c:pt idx="4">
                  <c:v>-5.4</c:v>
                </c:pt>
              </c:numCache>
            </c:numRef>
          </c:val>
          <c:smooth val="0"/>
          <c:extLst>
            <c:ext xmlns:c16="http://schemas.microsoft.com/office/drawing/2014/chart" uri="{C3380CC4-5D6E-409C-BE32-E72D297353CC}">
              <c16:uniqueId val="{00000002-FA5F-4001-B7B8-853277DCB78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B27-4788-94BB-F8E793D6EB5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B27-4788-94BB-F8E793D6EB5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B27-4788-94BB-F8E793D6EB5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B27-4788-94BB-F8E793D6EB50}"/>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0.38</c:v>
                </c:pt>
                <c:pt idx="2">
                  <c:v>#N/A</c:v>
                </c:pt>
                <c:pt idx="3">
                  <c:v>0.13</c:v>
                </c:pt>
                <c:pt idx="4">
                  <c:v>#N/A</c:v>
                </c:pt>
                <c:pt idx="5">
                  <c:v>0</c:v>
                </c:pt>
                <c:pt idx="6">
                  <c:v>#N/A</c:v>
                </c:pt>
                <c:pt idx="7">
                  <c:v>0.06</c:v>
                </c:pt>
                <c:pt idx="8">
                  <c:v>#N/A</c:v>
                </c:pt>
                <c:pt idx="9">
                  <c:v>0.03</c:v>
                </c:pt>
              </c:numCache>
            </c:numRef>
          </c:val>
          <c:extLst>
            <c:ext xmlns:c16="http://schemas.microsoft.com/office/drawing/2014/chart" uri="{C3380CC4-5D6E-409C-BE32-E72D297353CC}">
              <c16:uniqueId val="{00000004-7B27-4788-94BB-F8E793D6EB5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0.08</c:v>
                </c:pt>
                <c:pt idx="2">
                  <c:v>#N/A</c:v>
                </c:pt>
                <c:pt idx="3">
                  <c:v>0.05</c:v>
                </c:pt>
                <c:pt idx="4">
                  <c:v>#N/A</c:v>
                </c:pt>
                <c:pt idx="5">
                  <c:v>0.04</c:v>
                </c:pt>
                <c:pt idx="6">
                  <c:v>#N/A</c:v>
                </c:pt>
                <c:pt idx="7">
                  <c:v>0.05</c:v>
                </c:pt>
                <c:pt idx="8">
                  <c:v>#N/A</c:v>
                </c:pt>
                <c:pt idx="9">
                  <c:v>7.0000000000000007E-2</c:v>
                </c:pt>
              </c:numCache>
            </c:numRef>
          </c:val>
          <c:extLst>
            <c:ext xmlns:c16="http://schemas.microsoft.com/office/drawing/2014/chart" uri="{C3380CC4-5D6E-409C-BE32-E72D297353CC}">
              <c16:uniqueId val="{00000005-7B27-4788-94BB-F8E793D6EB50}"/>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1.26</c:v>
                </c:pt>
                <c:pt idx="2">
                  <c:v>#N/A</c:v>
                </c:pt>
                <c:pt idx="3">
                  <c:v>0.94</c:v>
                </c:pt>
                <c:pt idx="4">
                  <c:v>#N/A</c:v>
                </c:pt>
                <c:pt idx="5">
                  <c:v>0.9</c:v>
                </c:pt>
                <c:pt idx="6">
                  <c:v>#N/A</c:v>
                </c:pt>
                <c:pt idx="7">
                  <c:v>0.64</c:v>
                </c:pt>
                <c:pt idx="8">
                  <c:v>#N/A</c:v>
                </c:pt>
                <c:pt idx="9">
                  <c:v>0.77</c:v>
                </c:pt>
              </c:numCache>
            </c:numRef>
          </c:val>
          <c:extLst>
            <c:ext xmlns:c16="http://schemas.microsoft.com/office/drawing/2014/chart" uri="{C3380CC4-5D6E-409C-BE32-E72D297353CC}">
              <c16:uniqueId val="{00000006-7B27-4788-94BB-F8E793D6EB50}"/>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8.14</c:v>
                </c:pt>
                <c:pt idx="2">
                  <c:v>#N/A</c:v>
                </c:pt>
                <c:pt idx="3">
                  <c:v>8.2799999999999994</c:v>
                </c:pt>
                <c:pt idx="4">
                  <c:v>#N/A</c:v>
                </c:pt>
                <c:pt idx="5">
                  <c:v>7.41</c:v>
                </c:pt>
                <c:pt idx="6">
                  <c:v>#N/A</c:v>
                </c:pt>
                <c:pt idx="7">
                  <c:v>7.02</c:v>
                </c:pt>
                <c:pt idx="8">
                  <c:v>#N/A</c:v>
                </c:pt>
                <c:pt idx="9">
                  <c:v>6.42</c:v>
                </c:pt>
              </c:numCache>
            </c:numRef>
          </c:val>
          <c:extLst>
            <c:ext xmlns:c16="http://schemas.microsoft.com/office/drawing/2014/chart" uri="{C3380CC4-5D6E-409C-BE32-E72D297353CC}">
              <c16:uniqueId val="{00000007-7B27-4788-94BB-F8E793D6EB50}"/>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5.94</c:v>
                </c:pt>
                <c:pt idx="2">
                  <c:v>#N/A</c:v>
                </c:pt>
                <c:pt idx="3">
                  <c:v>7.03</c:v>
                </c:pt>
                <c:pt idx="4">
                  <c:v>#N/A</c:v>
                </c:pt>
                <c:pt idx="5">
                  <c:v>7</c:v>
                </c:pt>
                <c:pt idx="6">
                  <c:v>#N/A</c:v>
                </c:pt>
                <c:pt idx="7">
                  <c:v>7.69</c:v>
                </c:pt>
                <c:pt idx="8">
                  <c:v>#N/A</c:v>
                </c:pt>
                <c:pt idx="9">
                  <c:v>7.01</c:v>
                </c:pt>
              </c:numCache>
            </c:numRef>
          </c:val>
          <c:extLst>
            <c:ext xmlns:c16="http://schemas.microsoft.com/office/drawing/2014/chart" uri="{C3380CC4-5D6E-409C-BE32-E72D297353CC}">
              <c16:uniqueId val="{00000008-7B27-4788-94BB-F8E793D6EB5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13.08</c:v>
                </c:pt>
                <c:pt idx="2">
                  <c:v>#N/A</c:v>
                </c:pt>
                <c:pt idx="3">
                  <c:v>15.91</c:v>
                </c:pt>
                <c:pt idx="4">
                  <c:v>#N/A</c:v>
                </c:pt>
                <c:pt idx="5">
                  <c:v>10.87</c:v>
                </c:pt>
                <c:pt idx="6">
                  <c:v>#N/A</c:v>
                </c:pt>
                <c:pt idx="7">
                  <c:v>12.87</c:v>
                </c:pt>
                <c:pt idx="8">
                  <c:v>#N/A</c:v>
                </c:pt>
                <c:pt idx="9">
                  <c:v>11.86</c:v>
                </c:pt>
              </c:numCache>
            </c:numRef>
          </c:val>
          <c:extLst>
            <c:ext xmlns:c16="http://schemas.microsoft.com/office/drawing/2014/chart" uri="{C3380CC4-5D6E-409C-BE32-E72D297353CC}">
              <c16:uniqueId val="{00000009-7B27-4788-94BB-F8E793D6EB5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2801</c:v>
                </c:pt>
                <c:pt idx="5">
                  <c:v>2684</c:v>
                </c:pt>
                <c:pt idx="8">
                  <c:v>2437</c:v>
                </c:pt>
                <c:pt idx="11">
                  <c:v>2373</c:v>
                </c:pt>
                <c:pt idx="14">
                  <c:v>1848</c:v>
                </c:pt>
              </c:numCache>
            </c:numRef>
          </c:val>
          <c:extLst>
            <c:ext xmlns:c16="http://schemas.microsoft.com/office/drawing/2014/chart" uri="{C3380CC4-5D6E-409C-BE32-E72D297353CC}">
              <c16:uniqueId val="{00000000-840D-4EA8-AE07-3F6EC520BB9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40D-4EA8-AE07-3F6EC520BB9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770</c:v>
                </c:pt>
                <c:pt idx="3">
                  <c:v>615</c:v>
                </c:pt>
                <c:pt idx="6">
                  <c:v>614</c:v>
                </c:pt>
                <c:pt idx="9">
                  <c:v>575</c:v>
                </c:pt>
                <c:pt idx="12">
                  <c:v>435</c:v>
                </c:pt>
              </c:numCache>
            </c:numRef>
          </c:val>
          <c:extLst>
            <c:ext xmlns:c16="http://schemas.microsoft.com/office/drawing/2014/chart" uri="{C3380CC4-5D6E-409C-BE32-E72D297353CC}">
              <c16:uniqueId val="{00000002-840D-4EA8-AE07-3F6EC520BB9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300</c:v>
                </c:pt>
                <c:pt idx="3">
                  <c:v>335</c:v>
                </c:pt>
                <c:pt idx="6">
                  <c:v>347</c:v>
                </c:pt>
                <c:pt idx="9">
                  <c:v>367</c:v>
                </c:pt>
                <c:pt idx="12">
                  <c:v>329</c:v>
                </c:pt>
              </c:numCache>
            </c:numRef>
          </c:val>
          <c:extLst>
            <c:ext xmlns:c16="http://schemas.microsoft.com/office/drawing/2014/chart" uri="{C3380CC4-5D6E-409C-BE32-E72D297353CC}">
              <c16:uniqueId val="{00000003-840D-4EA8-AE07-3F6EC520BB9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56</c:v>
                </c:pt>
                <c:pt idx="3">
                  <c:v>45</c:v>
                </c:pt>
                <c:pt idx="6">
                  <c:v>36</c:v>
                </c:pt>
                <c:pt idx="9">
                  <c:v>37</c:v>
                </c:pt>
                <c:pt idx="12">
                  <c:v>26</c:v>
                </c:pt>
              </c:numCache>
            </c:numRef>
          </c:val>
          <c:extLst>
            <c:ext xmlns:c16="http://schemas.microsoft.com/office/drawing/2014/chart" uri="{C3380CC4-5D6E-409C-BE32-E72D297353CC}">
              <c16:uniqueId val="{00000004-840D-4EA8-AE07-3F6EC520BB9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40D-4EA8-AE07-3F6EC520BB9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40D-4EA8-AE07-3F6EC520BB9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1700</c:v>
                </c:pt>
                <c:pt idx="3">
                  <c:v>1690</c:v>
                </c:pt>
                <c:pt idx="6">
                  <c:v>1586</c:v>
                </c:pt>
                <c:pt idx="9">
                  <c:v>1621</c:v>
                </c:pt>
                <c:pt idx="12">
                  <c:v>1418</c:v>
                </c:pt>
              </c:numCache>
            </c:numRef>
          </c:val>
          <c:extLst>
            <c:ext xmlns:c16="http://schemas.microsoft.com/office/drawing/2014/chart" uri="{C3380CC4-5D6E-409C-BE32-E72D297353CC}">
              <c16:uniqueId val="{00000007-840D-4EA8-AE07-3F6EC520BB9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25</c:v>
                </c:pt>
                <c:pt idx="2">
                  <c:v>#N/A</c:v>
                </c:pt>
                <c:pt idx="3">
                  <c:v>#N/A</c:v>
                </c:pt>
                <c:pt idx="4">
                  <c:v>1</c:v>
                </c:pt>
                <c:pt idx="5">
                  <c:v>#N/A</c:v>
                </c:pt>
                <c:pt idx="6">
                  <c:v>#N/A</c:v>
                </c:pt>
                <c:pt idx="7">
                  <c:v>146</c:v>
                </c:pt>
                <c:pt idx="8">
                  <c:v>#N/A</c:v>
                </c:pt>
                <c:pt idx="9">
                  <c:v>#N/A</c:v>
                </c:pt>
                <c:pt idx="10">
                  <c:v>227</c:v>
                </c:pt>
                <c:pt idx="11">
                  <c:v>#N/A</c:v>
                </c:pt>
                <c:pt idx="12">
                  <c:v>#N/A</c:v>
                </c:pt>
                <c:pt idx="13">
                  <c:v>360</c:v>
                </c:pt>
                <c:pt idx="14">
                  <c:v>#N/A</c:v>
                </c:pt>
              </c:numCache>
            </c:numRef>
          </c:val>
          <c:smooth val="0"/>
          <c:extLst>
            <c:ext xmlns:c16="http://schemas.microsoft.com/office/drawing/2014/chart" uri="{C3380CC4-5D6E-409C-BE32-E72D297353CC}">
              <c16:uniqueId val="{00000008-840D-4EA8-AE07-3F6EC520BB9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11488</c:v>
                </c:pt>
                <c:pt idx="5">
                  <c:v>10262</c:v>
                </c:pt>
                <c:pt idx="8">
                  <c:v>10147</c:v>
                </c:pt>
                <c:pt idx="11">
                  <c:v>11295</c:v>
                </c:pt>
                <c:pt idx="14">
                  <c:v>8576</c:v>
                </c:pt>
              </c:numCache>
            </c:numRef>
          </c:val>
          <c:extLst>
            <c:ext xmlns:c16="http://schemas.microsoft.com/office/drawing/2014/chart" uri="{C3380CC4-5D6E-409C-BE32-E72D297353CC}">
              <c16:uniqueId val="{00000000-4906-473A-8AB1-38D98C97282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5794</c:v>
                </c:pt>
                <c:pt idx="5">
                  <c:v>5070</c:v>
                </c:pt>
                <c:pt idx="8">
                  <c:v>4052</c:v>
                </c:pt>
                <c:pt idx="11">
                  <c:v>3157</c:v>
                </c:pt>
                <c:pt idx="14">
                  <c:v>2536</c:v>
                </c:pt>
              </c:numCache>
            </c:numRef>
          </c:val>
          <c:extLst>
            <c:ext xmlns:c16="http://schemas.microsoft.com/office/drawing/2014/chart" uri="{C3380CC4-5D6E-409C-BE32-E72D297353CC}">
              <c16:uniqueId val="{00000001-4906-473A-8AB1-38D98C97282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17021</c:v>
                </c:pt>
                <c:pt idx="5">
                  <c:v>17560</c:v>
                </c:pt>
                <c:pt idx="8">
                  <c:v>19564</c:v>
                </c:pt>
                <c:pt idx="11">
                  <c:v>21542</c:v>
                </c:pt>
                <c:pt idx="14">
                  <c:v>22530</c:v>
                </c:pt>
              </c:numCache>
            </c:numRef>
          </c:val>
          <c:extLst>
            <c:ext xmlns:c16="http://schemas.microsoft.com/office/drawing/2014/chart" uri="{C3380CC4-5D6E-409C-BE32-E72D297353CC}">
              <c16:uniqueId val="{00000002-4906-473A-8AB1-38D98C97282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906-473A-8AB1-38D98C97282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906-473A-8AB1-38D98C97282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906-473A-8AB1-38D98C97282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3422</c:v>
                </c:pt>
                <c:pt idx="3">
                  <c:v>3725</c:v>
                </c:pt>
                <c:pt idx="6">
                  <c:v>3989</c:v>
                </c:pt>
                <c:pt idx="9">
                  <c:v>4379</c:v>
                </c:pt>
                <c:pt idx="12">
                  <c:v>4376</c:v>
                </c:pt>
              </c:numCache>
            </c:numRef>
          </c:val>
          <c:extLst>
            <c:ext xmlns:c16="http://schemas.microsoft.com/office/drawing/2014/chart" uri="{C3380CC4-5D6E-409C-BE32-E72D297353CC}">
              <c16:uniqueId val="{00000006-4906-473A-8AB1-38D98C97282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2312</c:v>
                </c:pt>
                <c:pt idx="3">
                  <c:v>2208</c:v>
                </c:pt>
                <c:pt idx="6">
                  <c:v>2226</c:v>
                </c:pt>
                <c:pt idx="9">
                  <c:v>2258</c:v>
                </c:pt>
                <c:pt idx="12">
                  <c:v>2538</c:v>
                </c:pt>
              </c:numCache>
            </c:numRef>
          </c:val>
          <c:extLst>
            <c:ext xmlns:c16="http://schemas.microsoft.com/office/drawing/2014/chart" uri="{C3380CC4-5D6E-409C-BE32-E72D297353CC}">
              <c16:uniqueId val="{00000007-4906-473A-8AB1-38D98C97282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1262</c:v>
                </c:pt>
                <c:pt idx="3">
                  <c:v>825</c:v>
                </c:pt>
                <c:pt idx="6">
                  <c:v>430</c:v>
                </c:pt>
                <c:pt idx="9">
                  <c:v>397</c:v>
                </c:pt>
                <c:pt idx="12">
                  <c:v>350</c:v>
                </c:pt>
              </c:numCache>
            </c:numRef>
          </c:val>
          <c:extLst>
            <c:ext xmlns:c16="http://schemas.microsoft.com/office/drawing/2014/chart" uri="{C3380CC4-5D6E-409C-BE32-E72D297353CC}">
              <c16:uniqueId val="{00000008-4906-473A-8AB1-38D98C97282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5175</c:v>
                </c:pt>
                <c:pt idx="3">
                  <c:v>13744</c:v>
                </c:pt>
                <c:pt idx="6">
                  <c:v>12999</c:v>
                </c:pt>
                <c:pt idx="9">
                  <c:v>12182</c:v>
                </c:pt>
                <c:pt idx="12">
                  <c:v>10189</c:v>
                </c:pt>
              </c:numCache>
            </c:numRef>
          </c:val>
          <c:extLst>
            <c:ext xmlns:c16="http://schemas.microsoft.com/office/drawing/2014/chart" uri="{C3380CC4-5D6E-409C-BE32-E72D297353CC}">
              <c16:uniqueId val="{00000009-4906-473A-8AB1-38D98C97282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13368</c:v>
                </c:pt>
                <c:pt idx="3">
                  <c:v>12862</c:v>
                </c:pt>
                <c:pt idx="6">
                  <c:v>13606</c:v>
                </c:pt>
                <c:pt idx="9">
                  <c:v>15282</c:v>
                </c:pt>
                <c:pt idx="12">
                  <c:v>17851</c:v>
                </c:pt>
              </c:numCache>
            </c:numRef>
          </c:val>
          <c:extLst>
            <c:ext xmlns:c16="http://schemas.microsoft.com/office/drawing/2014/chart" uri="{C3380CC4-5D6E-409C-BE32-E72D297353CC}">
              <c16:uniqueId val="{0000000A-4906-473A-8AB1-38D98C97282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472</c:v>
                </c:pt>
                <c:pt idx="5">
                  <c:v>#N/A</c:v>
                </c:pt>
                <c:pt idx="6">
                  <c:v>#N/A</c:v>
                </c:pt>
                <c:pt idx="7">
                  <c:v>0</c:v>
                </c:pt>
                <c:pt idx="8">
                  <c:v>#N/A</c:v>
                </c:pt>
                <c:pt idx="9">
                  <c:v>#N/A</c:v>
                </c:pt>
                <c:pt idx="10">
                  <c:v>0</c:v>
                </c:pt>
                <c:pt idx="11">
                  <c:v>#N/A</c:v>
                </c:pt>
                <c:pt idx="12">
                  <c:v>#N/A</c:v>
                </c:pt>
                <c:pt idx="13">
                  <c:v>1662</c:v>
                </c:pt>
                <c:pt idx="14">
                  <c:v>#N/A</c:v>
                </c:pt>
              </c:numCache>
            </c:numRef>
          </c:val>
          <c:smooth val="0"/>
          <c:extLst>
            <c:ext xmlns:c16="http://schemas.microsoft.com/office/drawing/2014/chart" uri="{C3380CC4-5D6E-409C-BE32-E72D297353CC}">
              <c16:uniqueId val="{0000000B-4906-473A-8AB1-38D98C97282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9466</c:v>
                </c:pt>
                <c:pt idx="1">
                  <c:v>9443</c:v>
                </c:pt>
                <c:pt idx="2">
                  <c:v>9241</c:v>
                </c:pt>
              </c:numCache>
            </c:numRef>
          </c:val>
          <c:extLst>
            <c:ext xmlns:c16="http://schemas.microsoft.com/office/drawing/2014/chart" uri="{C3380CC4-5D6E-409C-BE32-E72D297353CC}">
              <c16:uniqueId val="{00000000-56C6-40DB-8DCE-8988FF62464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72</c:v>
                </c:pt>
                <c:pt idx="1">
                  <c:v>55</c:v>
                </c:pt>
                <c:pt idx="2">
                  <c:v>54</c:v>
                </c:pt>
              </c:numCache>
            </c:numRef>
          </c:val>
          <c:extLst>
            <c:ext xmlns:c16="http://schemas.microsoft.com/office/drawing/2014/chart" uri="{C3380CC4-5D6E-409C-BE32-E72D297353CC}">
              <c16:uniqueId val="{00000001-56C6-40DB-8DCE-8988FF62464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8802</c:v>
                </c:pt>
                <c:pt idx="1">
                  <c:v>10772</c:v>
                </c:pt>
                <c:pt idx="2">
                  <c:v>11978</c:v>
                </c:pt>
              </c:numCache>
            </c:numRef>
          </c:val>
          <c:extLst>
            <c:ext xmlns:c16="http://schemas.microsoft.com/office/drawing/2014/chart" uri="{C3380CC4-5D6E-409C-BE32-E72D297353CC}">
              <c16:uniqueId val="{00000002-56C6-40DB-8DCE-8988FF62464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千葉県印西市</a:t>
          </a:r>
        </a:p>
      </xdr:txBody>
    </xdr:sp>
    <xdr:clientData/>
  </xdr:twoCellAnchor>
  <xdr:twoCellAnchor>
    <xdr:from>
      <xdr:col>1</xdr:col>
      <xdr:colOff>0</xdr:colOff>
      <xdr:row>43</xdr:row>
      <xdr:rowOff>0</xdr:rowOff>
    </xdr:from>
    <xdr:to>
      <xdr:col>10</xdr:col>
      <xdr:colOff>0</xdr:colOff>
      <xdr:row>44</xdr:row>
      <xdr:rowOff>0</xdr:rowOff>
    </xdr:to>
    <xdr:sp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の分子については、年次進行により、千葉ニュータウン事業関連の公共施設整備に要した起債及び立替施行の償還等が完了してきたことに伴い、徐々に減少傾向となっているが、義務教育学校の新設や、老朽化した公共施設の改修を予定しているため、公債費の増大が見込まれる。</a:t>
          </a:r>
        </a:p>
        <a:p>
          <a:r>
            <a:rPr kumimoji="1" lang="ja-JP" altLang="en-US" sz="1400">
              <a:latin typeface="ＭＳ ゴシック" pitchFamily="49" charset="-128"/>
              <a:ea typeface="ＭＳ ゴシック" pitchFamily="49" charset="-128"/>
            </a:rPr>
            <a:t>また、今後も広域でごみ、し尿処理、消防事務等を行う一部事務組合の施設整備が予定されていることから、将来の財政需要に備える必要がある。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千葉県印西市</a:t>
          </a:r>
        </a:p>
      </xdr:txBody>
    </xdr:sp>
    <xdr:clientData/>
  </xdr:twoCellAnchor>
  <xdr:twoCellAnchor>
    <xdr:from>
      <xdr:col>1</xdr:col>
      <xdr:colOff>0</xdr:colOff>
      <xdr:row>39</xdr:row>
      <xdr:rowOff>0</xdr:rowOff>
    </xdr:from>
    <xdr:to>
      <xdr:col>8</xdr:col>
      <xdr:colOff>0</xdr:colOff>
      <xdr:row>40</xdr:row>
      <xdr:rowOff>0</xdr:rowOff>
    </xdr:to>
    <xdr:sp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の分子にあたる一般会計等に係る地方債残高、債務負担行為に基づく支出予定額は、千葉ニュータウン複合施設整備事業の工事費や、老朽化した施設の改修に伴う公債費の増に伴い、将来負担額が充当可能財源を上回る状況となった。</a:t>
          </a:r>
        </a:p>
        <a:p>
          <a:r>
            <a:rPr kumimoji="1" lang="ja-JP" altLang="en-US" sz="1400">
              <a:latin typeface="ＭＳ ゴシック" pitchFamily="49" charset="-128"/>
              <a:ea typeface="ＭＳ ゴシック" pitchFamily="49" charset="-128"/>
            </a:rPr>
            <a:t>しかしながら、今後、債務負担行為の増加や広域でのごみ・し尿処理、消防事務等を行う一部事務組合の施設整備が予定されていることから、将来の財政需要に備える必要がある。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千葉県印西市</a:t>
          </a:r>
        </a:p>
      </xdr:txBody>
    </xdr:sp>
    <xdr:clientData/>
  </xdr:twoCellAnchor>
  <xdr:twoCellAnchor>
    <xdr:from>
      <xdr:col>0</xdr:col>
      <xdr:colOff>533400</xdr:colOff>
      <xdr:row>4</xdr:row>
      <xdr:rowOff>118629</xdr:rowOff>
    </xdr:from>
    <xdr:to>
      <xdr:col>2</xdr:col>
      <xdr:colOff>1009650</xdr:colOff>
      <xdr:row>6</xdr:row>
      <xdr:rowOff>185304</xdr:rowOff>
    </xdr:to>
    <xdr:sp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令和５年度末の基金残高は、２</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，２７</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百万円となっており、前年度から１，</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００３</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主な増の要因として、今後見込まれる公共施設の老朽化、新設に対応するため、公共施設整備基金を１，５００百万円積立てたことがあげられる。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公共施設整備基金について、今後計画している施設整備の財源として計画的な運用を行う。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教育振興基金について、学校の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DX</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推進の係る整備費用の財源として計画的な運用を行う。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主なものとして、</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印西市公共施設整備基金：公共施設の整備等のため。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印西市教育振興基金：教育の振興を図るため。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印西市都市廃棄物空気輸送施設収束事業基金：千葉ニュータウン中央駅地域一部の共同溝に埋設している廃棄物空気輸送施設について</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事業終了に伴い収束を図るため。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主なものとして、</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印西市公共施設整備基金：公共施設の大規模整備に対応するため積立を行ったことによるもの。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印西市教育振興基金：教育の振興を図るため積立を行ったことによるもの。</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印西市公共施設整備基金の適正管理など、今後計画している大規模事業の財源として計画的な運用を行う。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令和６年度末の基金残高は、９，２４１百万円となっており、前年度から２０２百万円の減となっている。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主な減の要因としては、９月から実施した学校給食費の無償化により財源として取崩しを行ったことによるものである。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市の歳入の特徴として、償却資産に占める税収の割合が大きいことから、税収変動のリスクに備え計画的な積立を行う。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償還のため１百万円を取り崩したことによる減少（年度内増減額　△１百万円）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市債の償還に必要な財源を確保し、もって将来にわたる市財政の健全な財政運営を行うため積立を行う。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千葉県印西市</a:t>
          </a:r>
        </a:p>
      </xdr:txBody>
    </xdr:sp>
    <xdr:clientData/>
  </xdr:twoCellAnchor>
  <xdr:twoCellAnchor>
    <xdr:from>
      <xdr:col>83</xdr:col>
      <xdr:colOff>6350</xdr:colOff>
      <xdr:row>2</xdr:row>
      <xdr:rowOff>63500</xdr:rowOff>
    </xdr:from>
    <xdr:to>
      <xdr:col>95</xdr:col>
      <xdr:colOff>152400</xdr:colOff>
      <xdr:row>5</xdr:row>
      <xdr:rowOff>107950</xdr:rowOff>
    </xdr:to>
    <xdr:sp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111,731
108,339
123.79
55,422,110
51,158,846
3,571,607
30,102,146
17,850,780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6350</xdr:colOff>
      <xdr:row>31</xdr:row>
      <xdr:rowOff>146050</xdr:rowOff>
    </xdr:from>
    <xdr:to>
      <xdr:col>49</xdr:col>
      <xdr:colOff>19050</xdr:colOff>
      <xdr:row>33</xdr:row>
      <xdr:rowOff>57150</xdr:rowOff>
    </xdr:to>
    <xdr:sp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宅地開発及び企業の設備投資による課税客体の増により類似団体平均を上回る税収があるため１．１４となっているが、扶助費等社会保障関係経費の増、人事院勧告や職員数の増による人件費の増などにより歳出額も増えているため、歳出の見直しにより、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56243</xdr:rowOff>
    </xdr:from>
    <xdr:to>
      <xdr:col>23</xdr:col>
      <xdr:colOff>133350</xdr:colOff>
      <xdr:row>39</xdr:row>
      <xdr:rowOff>22678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6571343"/>
          <a:ext cx="8382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22678</xdr:rowOff>
    </xdr:from>
    <xdr:to>
      <xdr:col>19</xdr:col>
      <xdr:colOff>133350</xdr:colOff>
      <xdr:row>39</xdr:row>
      <xdr:rowOff>22678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709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22678</xdr:rowOff>
    </xdr:from>
    <xdr:to>
      <xdr:col>15</xdr:col>
      <xdr:colOff>82550</xdr:colOff>
      <xdr:row>39</xdr:row>
      <xdr:rowOff>57150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67092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5443</xdr:rowOff>
    </xdr:from>
    <xdr:to>
      <xdr:col>11</xdr:col>
      <xdr:colOff>31750</xdr:colOff>
      <xdr:row>39</xdr:row>
      <xdr:rowOff>57150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6919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5443</xdr:rowOff>
    </xdr:from>
    <xdr:to>
      <xdr:col>23</xdr:col>
      <xdr:colOff>184150</xdr:colOff>
      <xdr:row>38</xdr:row>
      <xdr:rowOff>107043</xdr:rowOff>
    </xdr:to>
    <xdr:sp textlink="">
      <xdr:nvSpPr>
        <xdr:cNvPr id="90" name="楕円 89">
          <a:extLst>
            <a:ext uri="{FF2B5EF4-FFF2-40B4-BE49-F238E27FC236}">
              <a16:creationId xmlns:a16="http://schemas.microsoft.com/office/drawing/2014/main" id="{00000000-0008-0000-0300-00005A000000}"/>
            </a:ext>
          </a:extLst>
        </xdr:cNvPr>
        <xdr:cNvSpPr/>
      </xdr:nvSpPr>
      <xdr:spPr>
        <a:xfrm>
          <a:off x="49022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21970</xdr:rowOff>
    </xdr:from>
    <xdr:ext cx="762000" cy="259045"/>
    <xdr:sp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36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143328</xdr:rowOff>
    </xdr:from>
    <xdr:to>
      <xdr:col>19</xdr:col>
      <xdr:colOff>184150</xdr:colOff>
      <xdr:row>39</xdr:row>
      <xdr:rowOff>73478</xdr:rowOff>
    </xdr:to>
    <xdr:sp textlink="">
      <xdr:nvSpPr>
        <xdr:cNvPr id="92" name="楕円 91">
          <a:extLst>
            <a:ext uri="{FF2B5EF4-FFF2-40B4-BE49-F238E27FC236}">
              <a16:creationId xmlns:a16="http://schemas.microsoft.com/office/drawing/2014/main" id="{00000000-0008-0000-0300-00005C000000}"/>
            </a:ext>
          </a:extLst>
        </xdr:cNvPr>
        <xdr:cNvSpPr/>
      </xdr:nvSpPr>
      <xdr:spPr>
        <a:xfrm>
          <a:off x="4064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83655</xdr:rowOff>
    </xdr:from>
    <xdr:ext cx="736600" cy="259045"/>
    <xdr:sp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143328</xdr:rowOff>
    </xdr:from>
    <xdr:to>
      <xdr:col>15</xdr:col>
      <xdr:colOff>133350</xdr:colOff>
      <xdr:row>39</xdr:row>
      <xdr:rowOff>73478</xdr:rowOff>
    </xdr:to>
    <xdr:sp textlink="">
      <xdr:nvSpPr>
        <xdr:cNvPr id="94" name="楕円 93">
          <a:extLst>
            <a:ext uri="{FF2B5EF4-FFF2-40B4-BE49-F238E27FC236}">
              <a16:creationId xmlns:a16="http://schemas.microsoft.com/office/drawing/2014/main" id="{00000000-0008-0000-0300-00005E000000}"/>
            </a:ext>
          </a:extLst>
        </xdr:cNvPr>
        <xdr:cNvSpPr/>
      </xdr:nvSpPr>
      <xdr:spPr>
        <a:xfrm>
          <a:off x="3175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83655</xdr:rowOff>
    </xdr:from>
    <xdr:ext cx="762000" cy="259045"/>
    <xdr:sp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6350</xdr:rowOff>
    </xdr:from>
    <xdr:to>
      <xdr:col>11</xdr:col>
      <xdr:colOff>82550</xdr:colOff>
      <xdr:row>39</xdr:row>
      <xdr:rowOff>107950</xdr:rowOff>
    </xdr:to>
    <xdr:sp textlink="">
      <xdr:nvSpPr>
        <xdr:cNvPr id="96" name="楕円 95">
          <a:extLst>
            <a:ext uri="{FF2B5EF4-FFF2-40B4-BE49-F238E27FC236}">
              <a16:creationId xmlns:a16="http://schemas.microsoft.com/office/drawing/2014/main" id="{00000000-0008-0000-0300-000060000000}"/>
            </a:ext>
          </a:extLst>
        </xdr:cNvPr>
        <xdr:cNvSpPr/>
      </xdr:nvSpPr>
      <xdr:spPr>
        <a:xfrm>
          <a:off x="2286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118127</xdr:rowOff>
    </xdr:from>
    <xdr:ext cx="762000" cy="259045"/>
    <xdr:sp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126093</xdr:rowOff>
    </xdr:from>
    <xdr:to>
      <xdr:col>7</xdr:col>
      <xdr:colOff>31750</xdr:colOff>
      <xdr:row>39</xdr:row>
      <xdr:rowOff>56243</xdr:rowOff>
    </xdr:to>
    <xdr:sp textlink="">
      <xdr:nvSpPr>
        <xdr:cNvPr id="98" name="楕円 97">
          <a:extLst>
            <a:ext uri="{FF2B5EF4-FFF2-40B4-BE49-F238E27FC236}">
              <a16:creationId xmlns:a16="http://schemas.microsoft.com/office/drawing/2014/main" id="{00000000-0008-0000-0300-000062000000}"/>
            </a:ext>
          </a:extLst>
        </xdr:cNvPr>
        <xdr:cNvSpPr/>
      </xdr:nvSpPr>
      <xdr:spPr>
        <a:xfrm>
          <a:off x="1397000" y="664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66420</xdr:rowOff>
    </xdr:from>
    <xdr:ext cx="762000" cy="259045"/>
    <xdr:sp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41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6350</xdr:colOff>
      <xdr:row>54</xdr:row>
      <xdr:rowOff>12700</xdr:rowOff>
    </xdr:from>
    <xdr:to>
      <xdr:col>49</xdr:col>
      <xdr:colOff>19050</xdr:colOff>
      <xdr:row>55</xdr:row>
      <xdr:rowOff>95250</xdr:rowOff>
    </xdr:to>
    <xdr:sp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分子となる扶助費や経常的</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物件</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費の増加に対し、分母となる経常一般財源のうち普通交付税は不交付となったが、千葉ニュータウンの開発等に伴い地方税（特に固定資産税の償却資産分）が増加したことにより</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８４</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８</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％となり、類似団体を下回る結果となった。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今後も、印西市財政計画に基づき、９０％以下を維持するため、民間委託・指定管理者制度の活用、事務事業の見直しなど、経常経費の削減に努めていく。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15748</xdr:rowOff>
    </xdr:from>
    <xdr:to>
      <xdr:col>23</xdr:col>
      <xdr:colOff>133350</xdr:colOff>
      <xdr:row>65</xdr:row>
      <xdr:rowOff>36830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02748"/>
          <a:ext cx="0" cy="8783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8907</xdr:rowOff>
    </xdr:from>
    <xdr:ext cx="762000" cy="259045"/>
    <xdr:sp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53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36830</xdr:rowOff>
    </xdr:from>
    <xdr:to>
      <xdr:col>24</xdr:col>
      <xdr:colOff>12700</xdr:colOff>
      <xdr:row>65</xdr:row>
      <xdr:rowOff>36830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8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102125</xdr:rowOff>
    </xdr:from>
    <xdr:ext cx="762000" cy="259045"/>
    <xdr:sp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46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15748</xdr:rowOff>
    </xdr:from>
    <xdr:to>
      <xdr:col>24</xdr:col>
      <xdr:colOff>12700</xdr:colOff>
      <xdr:row>60</xdr:row>
      <xdr:rowOff>15748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02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102870</xdr:rowOff>
    </xdr:from>
    <xdr:to>
      <xdr:col>23</xdr:col>
      <xdr:colOff>133350</xdr:colOff>
      <xdr:row>60</xdr:row>
      <xdr:rowOff>15748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046970"/>
          <a:ext cx="838200" cy="2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67073</xdr:rowOff>
    </xdr:from>
    <xdr:ext cx="762000" cy="259045"/>
    <xdr:sp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96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102870</xdr:rowOff>
    </xdr:from>
    <xdr:to>
      <xdr:col>19</xdr:col>
      <xdr:colOff>133350</xdr:colOff>
      <xdr:row>60</xdr:row>
      <xdr:rowOff>59182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046970"/>
          <a:ext cx="889000" cy="29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8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59182</xdr:rowOff>
    </xdr:from>
    <xdr:to>
      <xdr:col>15</xdr:col>
      <xdr:colOff>82550</xdr:colOff>
      <xdr:row>60</xdr:row>
      <xdr:rowOff>73660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34618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3302</xdr:rowOff>
    </xdr:from>
    <xdr:to>
      <xdr:col>15</xdr:col>
      <xdr:colOff>133350</xdr:colOff>
      <xdr:row>62</xdr:row>
      <xdr:rowOff>104902</xdr:rowOff>
    </xdr:to>
    <xdr:sp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89679</xdr:rowOff>
    </xdr:from>
    <xdr:ext cx="762000" cy="259045"/>
    <xdr:sp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719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73660</xdr:rowOff>
    </xdr:from>
    <xdr:to>
      <xdr:col>11</xdr:col>
      <xdr:colOff>31750</xdr:colOff>
      <xdr:row>60</xdr:row>
      <xdr:rowOff>112268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36066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25146</xdr:rowOff>
    </xdr:from>
    <xdr:to>
      <xdr:col>11</xdr:col>
      <xdr:colOff>82550</xdr:colOff>
      <xdr:row>61</xdr:row>
      <xdr:rowOff>126746</xdr:rowOff>
    </xdr:to>
    <xdr:sp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111523</xdr:rowOff>
    </xdr:from>
    <xdr:ext cx="762000" cy="259045"/>
    <xdr:sp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147591</xdr:rowOff>
    </xdr:from>
    <xdr:ext cx="762000" cy="259045"/>
    <xdr:sp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136398</xdr:rowOff>
    </xdr:from>
    <xdr:to>
      <xdr:col>23</xdr:col>
      <xdr:colOff>184150</xdr:colOff>
      <xdr:row>60</xdr:row>
      <xdr:rowOff>66548</xdr:rowOff>
    </xdr:to>
    <xdr:sp textlink="">
      <xdr:nvSpPr>
        <xdr:cNvPr id="151" name="楕円 150">
          <a:extLst>
            <a:ext uri="{FF2B5EF4-FFF2-40B4-BE49-F238E27FC236}">
              <a16:creationId xmlns:a16="http://schemas.microsoft.com/office/drawing/2014/main" id="{00000000-0008-0000-0300-000097000000}"/>
            </a:ext>
          </a:extLst>
        </xdr:cNvPr>
        <xdr:cNvSpPr/>
      </xdr:nvSpPr>
      <xdr:spPr>
        <a:xfrm>
          <a:off x="4902200" y="1025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57675</xdr:rowOff>
    </xdr:from>
    <xdr:ext cx="762000" cy="259045"/>
    <xdr:sp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173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58</xdr:row>
      <xdr:rowOff>52070</xdr:rowOff>
    </xdr:from>
    <xdr:to>
      <xdr:col>19</xdr:col>
      <xdr:colOff>184150</xdr:colOff>
      <xdr:row>58</xdr:row>
      <xdr:rowOff>153670</xdr:rowOff>
    </xdr:to>
    <xdr:sp textlink="">
      <xdr:nvSpPr>
        <xdr:cNvPr id="153" name="楕円 152">
          <a:extLst>
            <a:ext uri="{FF2B5EF4-FFF2-40B4-BE49-F238E27FC236}">
              <a16:creationId xmlns:a16="http://schemas.microsoft.com/office/drawing/2014/main" id="{00000000-0008-0000-0300-000099000000}"/>
            </a:ext>
          </a:extLst>
        </xdr:cNvPr>
        <xdr:cNvSpPr/>
      </xdr:nvSpPr>
      <xdr:spPr>
        <a:xfrm>
          <a:off x="4064000" y="999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56</xdr:row>
      <xdr:rowOff>163847</xdr:rowOff>
    </xdr:from>
    <xdr:ext cx="736600" cy="259045"/>
    <xdr:sp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9765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8382</xdr:rowOff>
    </xdr:from>
    <xdr:to>
      <xdr:col>15</xdr:col>
      <xdr:colOff>133350</xdr:colOff>
      <xdr:row>60</xdr:row>
      <xdr:rowOff>109982</xdr:rowOff>
    </xdr:to>
    <xdr:sp textlink="">
      <xdr:nvSpPr>
        <xdr:cNvPr id="155" name="楕円 154">
          <a:extLst>
            <a:ext uri="{FF2B5EF4-FFF2-40B4-BE49-F238E27FC236}">
              <a16:creationId xmlns:a16="http://schemas.microsoft.com/office/drawing/2014/main" id="{00000000-0008-0000-0300-00009B000000}"/>
            </a:ext>
          </a:extLst>
        </xdr:cNvPr>
        <xdr:cNvSpPr/>
      </xdr:nvSpPr>
      <xdr:spPr>
        <a:xfrm>
          <a:off x="3175000" y="1029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120159</xdr:rowOff>
    </xdr:from>
    <xdr:ext cx="762000" cy="259045"/>
    <xdr:sp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064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22860</xdr:rowOff>
    </xdr:from>
    <xdr:to>
      <xdr:col>11</xdr:col>
      <xdr:colOff>82550</xdr:colOff>
      <xdr:row>60</xdr:row>
      <xdr:rowOff>124460</xdr:rowOff>
    </xdr:to>
    <xdr:sp textlink="">
      <xdr:nvSpPr>
        <xdr:cNvPr id="157" name="楕円 156">
          <a:extLst>
            <a:ext uri="{FF2B5EF4-FFF2-40B4-BE49-F238E27FC236}">
              <a16:creationId xmlns:a16="http://schemas.microsoft.com/office/drawing/2014/main" id="{00000000-0008-0000-0300-00009D000000}"/>
            </a:ext>
          </a:extLst>
        </xdr:cNvPr>
        <xdr:cNvSpPr/>
      </xdr:nvSpPr>
      <xdr:spPr>
        <a:xfrm>
          <a:off x="2286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61468</xdr:rowOff>
    </xdr:from>
    <xdr:to>
      <xdr:col>7</xdr:col>
      <xdr:colOff>31750</xdr:colOff>
      <xdr:row>60</xdr:row>
      <xdr:rowOff>163068</xdr:rowOff>
    </xdr:to>
    <xdr:sp textlink="">
      <xdr:nvSpPr>
        <xdr:cNvPr id="159" name="楕円 158">
          <a:extLst>
            <a:ext uri="{FF2B5EF4-FFF2-40B4-BE49-F238E27FC236}">
              <a16:creationId xmlns:a16="http://schemas.microsoft.com/office/drawing/2014/main" id="{00000000-0008-0000-0300-00009F000000}"/>
            </a:ext>
          </a:extLst>
        </xdr:cNvPr>
        <xdr:cNvSpPr/>
      </xdr:nvSpPr>
      <xdr:spPr>
        <a:xfrm>
          <a:off x="1397000" y="10348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1795</xdr:rowOff>
    </xdr:from>
    <xdr:ext cx="762000" cy="259045"/>
    <xdr:sp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11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[147,866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6350</xdr:colOff>
      <xdr:row>76</xdr:row>
      <xdr:rowOff>50800</xdr:rowOff>
    </xdr:from>
    <xdr:to>
      <xdr:col>49</xdr:col>
      <xdr:colOff>19050</xdr:colOff>
      <xdr:row>77</xdr:row>
      <xdr:rowOff>133350</xdr:rowOff>
    </xdr:to>
    <xdr:sp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人件費及び物件費等の合計額の人口１人当たりの金額が類似団体平均を上回り、前年度と比較しても増額となっている。</a:t>
          </a:r>
        </a:p>
        <a:p>
          <a:r>
            <a:rPr kumimoji="1" lang="ja-JP" altLang="en-US" sz="1300">
              <a:latin typeface="ＭＳ Ｐゴシック" panose="020B0600070205080204" pitchFamily="50" charset="-128"/>
              <a:ea typeface="ＭＳ Ｐゴシック" panose="020B0600070205080204" pitchFamily="50" charset="-128"/>
            </a:rPr>
            <a:t>これは、人事院勧告及び職員数の増による人件費の増である。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また、新設した学校給食センターに係る備品購入費や委託料の増加に伴うものである。</a:t>
          </a:r>
        </a:p>
        <a:p>
          <a:r>
            <a:rPr kumimoji="1" lang="ja-JP" altLang="en-US" sz="1300">
              <a:latin typeface="ＭＳ Ｐゴシック" panose="020B0600070205080204" pitchFamily="50" charset="-128"/>
              <a:ea typeface="ＭＳ Ｐゴシック" panose="020B0600070205080204" pitchFamily="50" charset="-128"/>
            </a:rPr>
            <a:t>今後も増大が見込まれるため、歳出事業の精査・削減に取り組んでいく。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6555</xdr:rowOff>
    </xdr:from>
    <xdr:to>
      <xdr:col>23</xdr:col>
      <xdr:colOff>133350</xdr:colOff>
      <xdr:row>85</xdr:row>
      <xdr:rowOff>3142</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408355"/>
          <a:ext cx="838200" cy="16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18288</xdr:rowOff>
    </xdr:from>
    <xdr:ext cx="762000" cy="259045"/>
    <xdr:sp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4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147185</xdr:rowOff>
    </xdr:from>
    <xdr:to>
      <xdr:col>19</xdr:col>
      <xdr:colOff>133350</xdr:colOff>
      <xdr:row>84</xdr:row>
      <xdr:rowOff>6555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377535"/>
          <a:ext cx="889000" cy="3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45692</xdr:rowOff>
    </xdr:from>
    <xdr:to>
      <xdr:col>15</xdr:col>
      <xdr:colOff>82550</xdr:colOff>
      <xdr:row>83</xdr:row>
      <xdr:rowOff>147185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276042"/>
          <a:ext cx="889000" cy="101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22837</xdr:rowOff>
    </xdr:from>
    <xdr:ext cx="762000" cy="259045"/>
    <xdr:sp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8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25877</xdr:rowOff>
    </xdr:from>
    <xdr:to>
      <xdr:col>11</xdr:col>
      <xdr:colOff>31750</xdr:colOff>
      <xdr:row>83</xdr:row>
      <xdr:rowOff>45692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56227"/>
          <a:ext cx="889000" cy="19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30311</xdr:rowOff>
    </xdr:from>
    <xdr:ext cx="762000" cy="259045"/>
    <xdr:sp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123792</xdr:rowOff>
    </xdr:from>
    <xdr:to>
      <xdr:col>23</xdr:col>
      <xdr:colOff>184150</xdr:colOff>
      <xdr:row>85</xdr:row>
      <xdr:rowOff>53942</xdr:rowOff>
    </xdr:to>
    <xdr:sp textlink="">
      <xdr:nvSpPr>
        <xdr:cNvPr id="214" name="楕円 213">
          <a:extLst>
            <a:ext uri="{FF2B5EF4-FFF2-40B4-BE49-F238E27FC236}">
              <a16:creationId xmlns:a16="http://schemas.microsoft.com/office/drawing/2014/main" id="{00000000-0008-0000-0300-0000D6000000}"/>
            </a:ext>
          </a:extLst>
        </xdr:cNvPr>
        <xdr:cNvSpPr/>
      </xdr:nvSpPr>
      <xdr:spPr>
        <a:xfrm>
          <a:off x="4902200" y="1452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95869</xdr:rowOff>
    </xdr:from>
    <xdr:ext cx="762000" cy="259045"/>
    <xdr:sp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49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127205</xdr:rowOff>
    </xdr:from>
    <xdr:to>
      <xdr:col>19</xdr:col>
      <xdr:colOff>184150</xdr:colOff>
      <xdr:row>84</xdr:row>
      <xdr:rowOff>57355</xdr:rowOff>
    </xdr:to>
    <xdr:sp textlink="">
      <xdr:nvSpPr>
        <xdr:cNvPr id="216" name="楕円 215">
          <a:extLst>
            <a:ext uri="{FF2B5EF4-FFF2-40B4-BE49-F238E27FC236}">
              <a16:creationId xmlns:a16="http://schemas.microsoft.com/office/drawing/2014/main" id="{00000000-0008-0000-0300-0000D8000000}"/>
            </a:ext>
          </a:extLst>
        </xdr:cNvPr>
        <xdr:cNvSpPr/>
      </xdr:nvSpPr>
      <xdr:spPr>
        <a:xfrm>
          <a:off x="4064000" y="1435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42132</xdr:rowOff>
    </xdr:from>
    <xdr:ext cx="736600" cy="259045"/>
    <xdr:sp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443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96385</xdr:rowOff>
    </xdr:from>
    <xdr:to>
      <xdr:col>15</xdr:col>
      <xdr:colOff>133350</xdr:colOff>
      <xdr:row>84</xdr:row>
      <xdr:rowOff>26535</xdr:rowOff>
    </xdr:to>
    <xdr:sp textlink="">
      <xdr:nvSpPr>
        <xdr:cNvPr id="218" name="楕円 217">
          <a:extLst>
            <a:ext uri="{FF2B5EF4-FFF2-40B4-BE49-F238E27FC236}">
              <a16:creationId xmlns:a16="http://schemas.microsoft.com/office/drawing/2014/main" id="{00000000-0008-0000-0300-0000DA000000}"/>
            </a:ext>
          </a:extLst>
        </xdr:cNvPr>
        <xdr:cNvSpPr/>
      </xdr:nvSpPr>
      <xdr:spPr>
        <a:xfrm>
          <a:off x="3175000" y="1432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11312</xdr:rowOff>
    </xdr:from>
    <xdr:ext cx="762000" cy="259045"/>
    <xdr:sp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413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166342</xdr:rowOff>
    </xdr:from>
    <xdr:to>
      <xdr:col>11</xdr:col>
      <xdr:colOff>82550</xdr:colOff>
      <xdr:row>83</xdr:row>
      <xdr:rowOff>96492</xdr:rowOff>
    </xdr:to>
    <xdr:sp textlink="">
      <xdr:nvSpPr>
        <xdr:cNvPr id="220" name="楕円 219">
          <a:extLst>
            <a:ext uri="{FF2B5EF4-FFF2-40B4-BE49-F238E27FC236}">
              <a16:creationId xmlns:a16="http://schemas.microsoft.com/office/drawing/2014/main" id="{00000000-0008-0000-0300-0000DC000000}"/>
            </a:ext>
          </a:extLst>
        </xdr:cNvPr>
        <xdr:cNvSpPr/>
      </xdr:nvSpPr>
      <xdr:spPr>
        <a:xfrm>
          <a:off x="2286000" y="1422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106669</xdr:rowOff>
    </xdr:from>
    <xdr:ext cx="762000" cy="259045"/>
    <xdr:sp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994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146527</xdr:rowOff>
    </xdr:from>
    <xdr:to>
      <xdr:col>7</xdr:col>
      <xdr:colOff>31750</xdr:colOff>
      <xdr:row>83</xdr:row>
      <xdr:rowOff>76677</xdr:rowOff>
    </xdr:to>
    <xdr:sp textlink="">
      <xdr:nvSpPr>
        <xdr:cNvPr id="222" name="楕円 221">
          <a:extLst>
            <a:ext uri="{FF2B5EF4-FFF2-40B4-BE49-F238E27FC236}">
              <a16:creationId xmlns:a16="http://schemas.microsoft.com/office/drawing/2014/main" id="{00000000-0008-0000-0300-0000DE000000}"/>
            </a:ext>
          </a:extLst>
        </xdr:cNvPr>
        <xdr:cNvSpPr/>
      </xdr:nvSpPr>
      <xdr:spPr>
        <a:xfrm>
          <a:off x="1397000" y="1420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61454</xdr:rowOff>
    </xdr:from>
    <xdr:ext cx="762000" cy="259045"/>
    <xdr:sp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291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については、職員の年齢構成上、高齢層の職の割合が高いため、数値を押し上げている状況である。高齢層の職の割合を抑制するため、平成３０年度から職制の見直しを行い、令和６年度においては、類似団体を下回った。</a:t>
          </a:r>
        </a:p>
        <a:p>
          <a:r>
            <a:rPr kumimoji="1" lang="ja-JP" altLang="en-US" sz="1300">
              <a:latin typeface="ＭＳ Ｐゴシック" panose="020B0600070205080204" pitchFamily="50" charset="-128"/>
              <a:ea typeface="ＭＳ Ｐゴシック" panose="020B0600070205080204" pitchFamily="50" charset="-128"/>
            </a:rPr>
            <a:t>引き続き印西市定員管理計画に基づく定員管理、民間の給与水準、及び国や他団体の状況を踏まえた給与水準の適正化を図っていく。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71966</xdr:rowOff>
    </xdr:from>
    <xdr:to>
      <xdr:col>81</xdr:col>
      <xdr:colOff>44450</xdr:colOff>
      <xdr:row>86</xdr:row>
      <xdr:rowOff>61384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45216"/>
          <a:ext cx="8382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61384</xdr:rowOff>
    </xdr:from>
    <xdr:to>
      <xdr:col>77</xdr:col>
      <xdr:colOff>44450</xdr:colOff>
      <xdr:row>86</xdr:row>
      <xdr:rowOff>141816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80608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141816</xdr:rowOff>
    </xdr:from>
    <xdr:to>
      <xdr:col>72</xdr:col>
      <xdr:colOff>203200</xdr:colOff>
      <xdr:row>87</xdr:row>
      <xdr:rowOff>10584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88651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102252</xdr:rowOff>
    </xdr:from>
    <xdr:ext cx="762000" cy="259045"/>
    <xdr:sp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10584</xdr:rowOff>
    </xdr:from>
    <xdr:to>
      <xdr:col>68</xdr:col>
      <xdr:colOff>152400</xdr:colOff>
      <xdr:row>87</xdr:row>
      <xdr:rowOff>91016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926734"/>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1711</xdr:rowOff>
    </xdr:from>
    <xdr:ext cx="762000" cy="259045"/>
    <xdr:sp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21166</xdr:rowOff>
    </xdr:from>
    <xdr:to>
      <xdr:col>81</xdr:col>
      <xdr:colOff>95250</xdr:colOff>
      <xdr:row>85</xdr:row>
      <xdr:rowOff>122766</xdr:rowOff>
    </xdr:to>
    <xdr:sp textlink="">
      <xdr:nvSpPr>
        <xdr:cNvPr id="276" name="楕円 275">
          <a:extLst>
            <a:ext uri="{FF2B5EF4-FFF2-40B4-BE49-F238E27FC236}">
              <a16:creationId xmlns:a16="http://schemas.microsoft.com/office/drawing/2014/main" id="{00000000-0008-0000-0300-000014010000}"/>
            </a:ext>
          </a:extLst>
        </xdr:cNvPr>
        <xdr:cNvSpPr/>
      </xdr:nvSpPr>
      <xdr:spPr>
        <a:xfrm>
          <a:off x="169672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37693</xdr:rowOff>
    </xdr:from>
    <xdr:ext cx="762000" cy="259045"/>
    <xdr:sp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43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textlink="">
      <xdr:nvSpPr>
        <xdr:cNvPr id="278" name="楕円 277">
          <a:extLst>
            <a:ext uri="{FF2B5EF4-FFF2-40B4-BE49-F238E27FC236}">
              <a16:creationId xmlns:a16="http://schemas.microsoft.com/office/drawing/2014/main" id="{00000000-0008-0000-0300-000016010000}"/>
            </a:ext>
          </a:extLst>
        </xdr:cNvPr>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91016</xdr:rowOff>
    </xdr:from>
    <xdr:to>
      <xdr:col>73</xdr:col>
      <xdr:colOff>44450</xdr:colOff>
      <xdr:row>87</xdr:row>
      <xdr:rowOff>21166</xdr:rowOff>
    </xdr:to>
    <xdr:sp textlink="">
      <xdr:nvSpPr>
        <xdr:cNvPr id="280" name="楕円 279">
          <a:extLst>
            <a:ext uri="{FF2B5EF4-FFF2-40B4-BE49-F238E27FC236}">
              <a16:creationId xmlns:a16="http://schemas.microsoft.com/office/drawing/2014/main" id="{00000000-0008-0000-0300-000018010000}"/>
            </a:ext>
          </a:extLst>
        </xdr:cNvPr>
        <xdr:cNvSpPr/>
      </xdr:nvSpPr>
      <xdr:spPr>
        <a:xfrm>
          <a:off x="15240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5943</xdr:rowOff>
    </xdr:from>
    <xdr:ext cx="762000" cy="259045"/>
    <xdr:sp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131234</xdr:rowOff>
    </xdr:from>
    <xdr:to>
      <xdr:col>68</xdr:col>
      <xdr:colOff>203200</xdr:colOff>
      <xdr:row>87</xdr:row>
      <xdr:rowOff>61384</xdr:rowOff>
    </xdr:to>
    <xdr:sp textlink="">
      <xdr:nvSpPr>
        <xdr:cNvPr id="282" name="楕円 281">
          <a:extLst>
            <a:ext uri="{FF2B5EF4-FFF2-40B4-BE49-F238E27FC236}">
              <a16:creationId xmlns:a16="http://schemas.microsoft.com/office/drawing/2014/main" id="{00000000-0008-0000-0300-00001A010000}"/>
            </a:ext>
          </a:extLst>
        </xdr:cNvPr>
        <xdr:cNvSpPr/>
      </xdr:nvSpPr>
      <xdr:spPr>
        <a:xfrm>
          <a:off x="14351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46161</xdr:rowOff>
    </xdr:from>
    <xdr:ext cx="762000" cy="259045"/>
    <xdr:sp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textlink="">
      <xdr:nvSpPr>
        <xdr:cNvPr id="284" name="楕円 283">
          <a:extLst>
            <a:ext uri="{FF2B5EF4-FFF2-40B4-BE49-F238E27FC236}">
              <a16:creationId xmlns:a16="http://schemas.microsoft.com/office/drawing/2014/main" id="{00000000-0008-0000-0300-00001C010000}"/>
            </a:ext>
          </a:extLst>
        </xdr:cNvPr>
        <xdr:cNvSpPr/>
      </xdr:nvSpPr>
      <xdr:spPr>
        <a:xfrm>
          <a:off x="13462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100</xdr:col>
      <xdr:colOff>127000</xdr:colOff>
      <xdr:row>54</xdr:row>
      <xdr:rowOff>12700</xdr:rowOff>
    </xdr:from>
    <xdr:to>
      <xdr:col>106</xdr:col>
      <xdr:colOff>139700</xdr:colOff>
      <xdr:row>55</xdr:row>
      <xdr:rowOff>95250</xdr:rowOff>
    </xdr:to>
    <xdr:sp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人当たり職員数については、類似団体を下回る数値となった。</a:t>
          </a:r>
        </a:p>
        <a:p>
          <a:r>
            <a:rPr kumimoji="1" lang="ja-JP" altLang="en-US" sz="1300">
              <a:latin typeface="ＭＳ Ｐゴシック" panose="020B0600070205080204" pitchFamily="50" charset="-128"/>
              <a:ea typeface="ＭＳ Ｐゴシック" panose="020B0600070205080204" pitchFamily="50" charset="-128"/>
            </a:rPr>
            <a:t>令和２年度に策定した定員管理計画において、計画最終年度の令和７年度に７２６人とする目標値を掲げている（令和６年度末時点職員数は再任用職員含め７１７人）。</a:t>
          </a:r>
        </a:p>
        <a:p>
          <a:r>
            <a:rPr kumimoji="1" lang="ja-JP" altLang="en-US" sz="1300">
              <a:latin typeface="ＭＳ Ｐゴシック" panose="020B0600070205080204" pitchFamily="50" charset="-128"/>
              <a:ea typeface="ＭＳ Ｐゴシック" panose="020B0600070205080204" pitchFamily="50" charset="-128"/>
            </a:rPr>
            <a:t>今後予想される人口や行政需要の増加に対応するものである。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126894</xdr:rowOff>
    </xdr:from>
    <xdr:to>
      <xdr:col>81</xdr:col>
      <xdr:colOff>44450</xdr:colOff>
      <xdr:row>63</xdr:row>
      <xdr:rowOff>3704</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756794"/>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106786</xdr:rowOff>
    </xdr:from>
    <xdr:to>
      <xdr:col>77</xdr:col>
      <xdr:colOff>44450</xdr:colOff>
      <xdr:row>62</xdr:row>
      <xdr:rowOff>126894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736686"/>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106786</xdr:rowOff>
    </xdr:from>
    <xdr:to>
      <xdr:col>72</xdr:col>
      <xdr:colOff>203200</xdr:colOff>
      <xdr:row>62</xdr:row>
      <xdr:rowOff>147003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73668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147003</xdr:rowOff>
    </xdr:from>
    <xdr:to>
      <xdr:col>68</xdr:col>
      <xdr:colOff>152400</xdr:colOff>
      <xdr:row>62</xdr:row>
      <xdr:rowOff>167111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776903"/>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124354</xdr:rowOff>
    </xdr:from>
    <xdr:to>
      <xdr:col>81</xdr:col>
      <xdr:colOff>95250</xdr:colOff>
      <xdr:row>63</xdr:row>
      <xdr:rowOff>54504</xdr:rowOff>
    </xdr:to>
    <xdr:sp textlink="">
      <xdr:nvSpPr>
        <xdr:cNvPr id="339" name="楕円 338">
          <a:extLst>
            <a:ext uri="{FF2B5EF4-FFF2-40B4-BE49-F238E27FC236}">
              <a16:creationId xmlns:a16="http://schemas.microsoft.com/office/drawing/2014/main" id="{00000000-0008-0000-0300-000053010000}"/>
            </a:ext>
          </a:extLst>
        </xdr:cNvPr>
        <xdr:cNvSpPr/>
      </xdr:nvSpPr>
      <xdr:spPr>
        <a:xfrm>
          <a:off x="16967200" y="1075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140881</xdr:rowOff>
    </xdr:from>
    <xdr:ext cx="762000" cy="259045"/>
    <xdr:sp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99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76094</xdr:rowOff>
    </xdr:from>
    <xdr:to>
      <xdr:col>77</xdr:col>
      <xdr:colOff>95250</xdr:colOff>
      <xdr:row>63</xdr:row>
      <xdr:rowOff>6244</xdr:rowOff>
    </xdr:to>
    <xdr:sp textlink="">
      <xdr:nvSpPr>
        <xdr:cNvPr id="341" name="楕円 340">
          <a:extLst>
            <a:ext uri="{FF2B5EF4-FFF2-40B4-BE49-F238E27FC236}">
              <a16:creationId xmlns:a16="http://schemas.microsoft.com/office/drawing/2014/main" id="{00000000-0008-0000-0300-000055010000}"/>
            </a:ext>
          </a:extLst>
        </xdr:cNvPr>
        <xdr:cNvSpPr/>
      </xdr:nvSpPr>
      <xdr:spPr>
        <a:xfrm>
          <a:off x="16129000" y="1070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16421</xdr:rowOff>
    </xdr:from>
    <xdr:ext cx="736600" cy="259045"/>
    <xdr:sp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474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55986</xdr:rowOff>
    </xdr:from>
    <xdr:to>
      <xdr:col>73</xdr:col>
      <xdr:colOff>44450</xdr:colOff>
      <xdr:row>62</xdr:row>
      <xdr:rowOff>157586</xdr:rowOff>
    </xdr:to>
    <xdr:sp textlink="">
      <xdr:nvSpPr>
        <xdr:cNvPr id="343" name="楕円 342">
          <a:extLst>
            <a:ext uri="{FF2B5EF4-FFF2-40B4-BE49-F238E27FC236}">
              <a16:creationId xmlns:a16="http://schemas.microsoft.com/office/drawing/2014/main" id="{00000000-0008-0000-0300-000057010000}"/>
            </a:ext>
          </a:extLst>
        </xdr:cNvPr>
        <xdr:cNvSpPr/>
      </xdr:nvSpPr>
      <xdr:spPr>
        <a:xfrm>
          <a:off x="15240000" y="1068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167763</xdr:rowOff>
    </xdr:from>
    <xdr:ext cx="762000" cy="259045"/>
    <xdr:sp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4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96203</xdr:rowOff>
    </xdr:from>
    <xdr:to>
      <xdr:col>68</xdr:col>
      <xdr:colOff>203200</xdr:colOff>
      <xdr:row>63</xdr:row>
      <xdr:rowOff>26353</xdr:rowOff>
    </xdr:to>
    <xdr:sp textlink="">
      <xdr:nvSpPr>
        <xdr:cNvPr id="345" name="楕円 344">
          <a:extLst>
            <a:ext uri="{FF2B5EF4-FFF2-40B4-BE49-F238E27FC236}">
              <a16:creationId xmlns:a16="http://schemas.microsoft.com/office/drawing/2014/main" id="{00000000-0008-0000-0300-000059010000}"/>
            </a:ext>
          </a:extLst>
        </xdr:cNvPr>
        <xdr:cNvSpPr/>
      </xdr:nvSpPr>
      <xdr:spPr>
        <a:xfrm>
          <a:off x="14351000" y="1072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36530</xdr:rowOff>
    </xdr:from>
    <xdr:ext cx="762000" cy="259045"/>
    <xdr:sp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49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116311</xdr:rowOff>
    </xdr:from>
    <xdr:to>
      <xdr:col>64</xdr:col>
      <xdr:colOff>152400</xdr:colOff>
      <xdr:row>63</xdr:row>
      <xdr:rowOff>46461</xdr:rowOff>
    </xdr:to>
    <xdr:sp textlink="">
      <xdr:nvSpPr>
        <xdr:cNvPr id="347" name="楕円 346">
          <a:extLst>
            <a:ext uri="{FF2B5EF4-FFF2-40B4-BE49-F238E27FC236}">
              <a16:creationId xmlns:a16="http://schemas.microsoft.com/office/drawing/2014/main" id="{00000000-0008-0000-0300-00005B010000}"/>
            </a:ext>
          </a:extLst>
        </xdr:cNvPr>
        <xdr:cNvSpPr/>
      </xdr:nvSpPr>
      <xdr:spPr>
        <a:xfrm>
          <a:off x="13462000" y="1074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56638</xdr:rowOff>
    </xdr:from>
    <xdr:ext cx="762000" cy="259045"/>
    <xdr:sp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515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100</xdr:col>
      <xdr:colOff>127000</xdr:colOff>
      <xdr:row>31</xdr:row>
      <xdr:rowOff>146050</xdr:rowOff>
    </xdr:from>
    <xdr:to>
      <xdr:col>106</xdr:col>
      <xdr:colOff>139700</xdr:colOff>
      <xdr:row>33</xdr:row>
      <xdr:rowOff>57150</xdr:rowOff>
    </xdr:to>
    <xdr:sp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令和６年度は、（仮称）千葉ニュータウン中央駅圏複合施設の整備のほか、老朽化した公共施設の改修により、実質公債費比率が上昇した。</a:t>
          </a:r>
        </a:p>
        <a:p>
          <a:r>
            <a:rPr kumimoji="1" lang="ja-JP" altLang="en-US" sz="1300">
              <a:latin typeface="ＭＳ Ｐゴシック" panose="020B0600070205080204" pitchFamily="50" charset="-128"/>
              <a:ea typeface="ＭＳ Ｐゴシック" panose="020B0600070205080204" pitchFamily="50" charset="-128"/>
            </a:rPr>
            <a:t>今後についても、老朽化した公共施設の改修、広域でごみ・し尿処理等を行う一部事務組合の施設整備が予定されていることから、引き続き将来の財政需要に備える必要がある。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10281</xdr:rowOff>
    </xdr:from>
    <xdr:to>
      <xdr:col>81</xdr:col>
      <xdr:colOff>44450</xdr:colOff>
      <xdr:row>38</xdr:row>
      <xdr:rowOff>56243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525381"/>
          <a:ext cx="8382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147260</xdr:rowOff>
    </xdr:from>
    <xdr:to>
      <xdr:col>77</xdr:col>
      <xdr:colOff>44450</xdr:colOff>
      <xdr:row>38</xdr:row>
      <xdr:rowOff>10281</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49091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147260</xdr:rowOff>
    </xdr:from>
    <xdr:to>
      <xdr:col>72</xdr:col>
      <xdr:colOff>203200</xdr:colOff>
      <xdr:row>37</xdr:row>
      <xdr:rowOff>147260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4909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147260</xdr:rowOff>
    </xdr:from>
    <xdr:to>
      <xdr:col>68</xdr:col>
      <xdr:colOff>152400</xdr:colOff>
      <xdr:row>38</xdr:row>
      <xdr:rowOff>10281</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49091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5443</xdr:rowOff>
    </xdr:from>
    <xdr:to>
      <xdr:col>81</xdr:col>
      <xdr:colOff>95250</xdr:colOff>
      <xdr:row>38</xdr:row>
      <xdr:rowOff>107043</xdr:rowOff>
    </xdr:to>
    <xdr:sp textlink="">
      <xdr:nvSpPr>
        <xdr:cNvPr id="402" name="楕円 401">
          <a:extLst>
            <a:ext uri="{FF2B5EF4-FFF2-40B4-BE49-F238E27FC236}">
              <a16:creationId xmlns:a16="http://schemas.microsoft.com/office/drawing/2014/main" id="{00000000-0008-0000-0300-000092010000}"/>
            </a:ext>
          </a:extLst>
        </xdr:cNvPr>
        <xdr:cNvSpPr/>
      </xdr:nvSpPr>
      <xdr:spPr>
        <a:xfrm>
          <a:off x="16967200" y="65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21970</xdr:rowOff>
    </xdr:from>
    <xdr:ext cx="762000" cy="259045"/>
    <xdr:sp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36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130931</xdr:rowOff>
    </xdr:from>
    <xdr:to>
      <xdr:col>77</xdr:col>
      <xdr:colOff>95250</xdr:colOff>
      <xdr:row>38</xdr:row>
      <xdr:rowOff>61081</xdr:rowOff>
    </xdr:to>
    <xdr:sp textlink="">
      <xdr:nvSpPr>
        <xdr:cNvPr id="404" name="楕円 403">
          <a:extLst>
            <a:ext uri="{FF2B5EF4-FFF2-40B4-BE49-F238E27FC236}">
              <a16:creationId xmlns:a16="http://schemas.microsoft.com/office/drawing/2014/main" id="{00000000-0008-0000-0300-000094010000}"/>
            </a:ext>
          </a:extLst>
        </xdr:cNvPr>
        <xdr:cNvSpPr/>
      </xdr:nvSpPr>
      <xdr:spPr>
        <a:xfrm>
          <a:off x="16129000" y="647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71258</xdr:rowOff>
    </xdr:from>
    <xdr:ext cx="736600" cy="259045"/>
    <xdr:sp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243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96460</xdr:rowOff>
    </xdr:from>
    <xdr:to>
      <xdr:col>73</xdr:col>
      <xdr:colOff>44450</xdr:colOff>
      <xdr:row>38</xdr:row>
      <xdr:rowOff>26609</xdr:rowOff>
    </xdr:to>
    <xdr:sp textlink="">
      <xdr:nvSpPr>
        <xdr:cNvPr id="406" name="楕円 405">
          <a:extLst>
            <a:ext uri="{FF2B5EF4-FFF2-40B4-BE49-F238E27FC236}">
              <a16:creationId xmlns:a16="http://schemas.microsoft.com/office/drawing/2014/main" id="{00000000-0008-0000-0300-000096010000}"/>
            </a:ext>
          </a:extLst>
        </xdr:cNvPr>
        <xdr:cNvSpPr/>
      </xdr:nvSpPr>
      <xdr:spPr>
        <a:xfrm>
          <a:off x="15240000" y="64401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36787</xdr:rowOff>
    </xdr:from>
    <xdr:ext cx="762000" cy="259045"/>
    <xdr:sp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208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96460</xdr:rowOff>
    </xdr:from>
    <xdr:to>
      <xdr:col>68</xdr:col>
      <xdr:colOff>203200</xdr:colOff>
      <xdr:row>38</xdr:row>
      <xdr:rowOff>26609</xdr:rowOff>
    </xdr:to>
    <xdr:sp textlink="">
      <xdr:nvSpPr>
        <xdr:cNvPr id="408" name="楕円 407">
          <a:extLst>
            <a:ext uri="{FF2B5EF4-FFF2-40B4-BE49-F238E27FC236}">
              <a16:creationId xmlns:a16="http://schemas.microsoft.com/office/drawing/2014/main" id="{00000000-0008-0000-0300-000098010000}"/>
            </a:ext>
          </a:extLst>
        </xdr:cNvPr>
        <xdr:cNvSpPr/>
      </xdr:nvSpPr>
      <xdr:spPr>
        <a:xfrm>
          <a:off x="14351000" y="64401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36787</xdr:rowOff>
    </xdr:from>
    <xdr:ext cx="762000" cy="259045"/>
    <xdr:sp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208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130931</xdr:rowOff>
    </xdr:from>
    <xdr:to>
      <xdr:col>64</xdr:col>
      <xdr:colOff>152400</xdr:colOff>
      <xdr:row>38</xdr:row>
      <xdr:rowOff>61081</xdr:rowOff>
    </xdr:to>
    <xdr:sp textlink="">
      <xdr:nvSpPr>
        <xdr:cNvPr id="410" name="楕円 409">
          <a:extLst>
            <a:ext uri="{FF2B5EF4-FFF2-40B4-BE49-F238E27FC236}">
              <a16:creationId xmlns:a16="http://schemas.microsoft.com/office/drawing/2014/main" id="{00000000-0008-0000-0300-00009A010000}"/>
            </a:ext>
          </a:extLst>
        </xdr:cNvPr>
        <xdr:cNvSpPr/>
      </xdr:nvSpPr>
      <xdr:spPr>
        <a:xfrm>
          <a:off x="13462000" y="647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71258</xdr:rowOff>
    </xdr:from>
    <xdr:ext cx="762000" cy="259045"/>
    <xdr:sp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24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100</xdr:col>
      <xdr:colOff>127000</xdr:colOff>
      <xdr:row>9</xdr:row>
      <xdr:rowOff>107950</xdr:rowOff>
    </xdr:from>
    <xdr:to>
      <xdr:col>106</xdr:col>
      <xdr:colOff>139700</xdr:colOff>
      <xdr:row>11</xdr:row>
      <xdr:rowOff>19050</xdr:rowOff>
    </xdr:to>
    <xdr:sp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充当可能財源を将来負担額が上回る状況となった。</a:t>
          </a:r>
        </a:p>
        <a:p>
          <a:r>
            <a:rPr kumimoji="1" lang="ja-JP" altLang="en-US" sz="1300">
              <a:latin typeface="ＭＳ Ｐゴシック" panose="020B0600070205080204" pitchFamily="50" charset="-128"/>
              <a:ea typeface="ＭＳ Ｐゴシック" panose="020B0600070205080204" pitchFamily="50" charset="-128"/>
            </a:rPr>
            <a:t>今後も、新施設整備に伴う組合負担金など増額となる見込みであることから、将来の財政需要に備える必要がある。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131808</xdr:rowOff>
    </xdr:from>
    <xdr:to>
      <xdr:col>81</xdr:col>
      <xdr:colOff>95250</xdr:colOff>
      <xdr:row>14</xdr:row>
      <xdr:rowOff>61958</xdr:rowOff>
    </xdr:to>
    <xdr:sp textlink="">
      <xdr:nvSpPr>
        <xdr:cNvPr id="462" name="楕円 461">
          <a:extLst>
            <a:ext uri="{FF2B5EF4-FFF2-40B4-BE49-F238E27FC236}">
              <a16:creationId xmlns:a16="http://schemas.microsoft.com/office/drawing/2014/main" id="{00000000-0008-0000-0300-0000CE010000}"/>
            </a:ext>
          </a:extLst>
        </xdr:cNvPr>
        <xdr:cNvSpPr/>
      </xdr:nvSpPr>
      <xdr:spPr>
        <a:xfrm>
          <a:off x="16967200" y="236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103885</xdr:rowOff>
    </xdr:from>
    <xdr:ext cx="762000" cy="259045"/>
    <xdr:sp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332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71483</xdr:rowOff>
    </xdr:from>
    <xdr:to>
      <xdr:col>68</xdr:col>
      <xdr:colOff>203200</xdr:colOff>
      <xdr:row>14</xdr:row>
      <xdr:rowOff>1633</xdr:rowOff>
    </xdr:to>
    <xdr:sp textlink="">
      <xdr:nvSpPr>
        <xdr:cNvPr id="464" name="楕円 463">
          <a:extLst>
            <a:ext uri="{FF2B5EF4-FFF2-40B4-BE49-F238E27FC236}">
              <a16:creationId xmlns:a16="http://schemas.microsoft.com/office/drawing/2014/main" id="{00000000-0008-0000-0300-0000D0010000}"/>
            </a:ext>
          </a:extLst>
        </xdr:cNvPr>
        <xdr:cNvSpPr/>
      </xdr:nvSpPr>
      <xdr:spPr>
        <a:xfrm>
          <a:off x="14351000" y="230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157860</xdr:rowOff>
    </xdr:from>
    <xdr:ext cx="762000" cy="259045"/>
    <xdr:sp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38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千葉県印西市</a:t>
          </a:r>
        </a:p>
      </xdr:txBody>
    </xdr:sp>
    <xdr:clientData/>
  </xdr:twoCellAnchor>
  <xdr:twoCellAnchor>
    <xdr:from>
      <xdr:col>81</xdr:col>
      <xdr:colOff>117475</xdr:colOff>
      <xdr:row>1</xdr:row>
      <xdr:rowOff>19050</xdr:rowOff>
    </xdr:from>
    <xdr:to>
      <xdr:col>94</xdr:col>
      <xdr:colOff>177800</xdr:colOff>
      <xdr:row>4</xdr:row>
      <xdr:rowOff>63500</xdr:rowOff>
    </xdr:to>
    <xdr:sp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111,731
108,339
123.79
55,422,110
51,158,846
3,571,607
30,102,146
17,850,780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98425</xdr:colOff>
      <xdr:row>28</xdr:row>
      <xdr:rowOff>152400</xdr:rowOff>
    </xdr:from>
    <xdr:to>
      <xdr:col>51</xdr:col>
      <xdr:colOff>22225</xdr:colOff>
      <xdr:row>30</xdr:row>
      <xdr:rowOff>63500</xdr:rowOff>
    </xdr:to>
    <xdr:sp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人件費に係る経常収支比率は類似団体平均を上回っているが、職員数は増加し、今後も教育部門における会計年度職員などが増加傾向にある。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また、業務の電算化や指定管理者制度等の民間委託化を推進し、人件費等から委託料へシフトしているため、人件費の上昇以上に経常収支が伸びている。</a:t>
          </a:r>
        </a:p>
        <a:p>
          <a:r>
            <a:rPr kumimoji="1" lang="ja-JP" altLang="en-US" sz="1200">
              <a:latin typeface="ＭＳ Ｐゴシック" panose="020B0600070205080204" pitchFamily="50" charset="-128"/>
              <a:ea typeface="ＭＳ Ｐゴシック" panose="020B0600070205080204" pitchFamily="50" charset="-128"/>
            </a:rPr>
            <a:t>今後も印西市定員管理計画に基づき、職員の年齢構成の平準化を図りながら、計画的に職員を採用し人件費の抑制に努めていく。</a:t>
          </a:r>
        </a:p>
      </xdr:txBody>
    </xdr:sp>
    <xdr:clientData/>
  </xdr:twoCellAnchor>
  <xdr:oneCellAnchor>
    <xdr:from>
      <xdr:col>3</xdr:col>
      <xdr:colOff>123825</xdr:colOff>
      <xdr:row>29</xdr:row>
      <xdr:rowOff>107950</xdr:rowOff>
    </xdr:from>
    <xdr:ext cx="298543" cy="225703"/>
    <xdr:sp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69850</xdr:rowOff>
    </xdr:from>
    <xdr:to>
      <xdr:col>24</xdr:col>
      <xdr:colOff>25400</xdr:colOff>
      <xdr:row>36</xdr:row>
      <xdr:rowOff>81280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7060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69850</xdr:rowOff>
    </xdr:from>
    <xdr:to>
      <xdr:col>19</xdr:col>
      <xdr:colOff>187325</xdr:colOff>
      <xdr:row>36</xdr:row>
      <xdr:rowOff>88900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706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88900</xdr:rowOff>
    </xdr:from>
    <xdr:to>
      <xdr:col>15</xdr:col>
      <xdr:colOff>98425</xdr:colOff>
      <xdr:row>36</xdr:row>
      <xdr:rowOff>149860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2611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104140</xdr:rowOff>
    </xdr:from>
    <xdr:to>
      <xdr:col>11</xdr:col>
      <xdr:colOff>9525</xdr:colOff>
      <xdr:row>36</xdr:row>
      <xdr:rowOff>149860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76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120667</xdr:rowOff>
    </xdr:from>
    <xdr:ext cx="762000" cy="259045"/>
    <xdr:sp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30480</xdr:rowOff>
    </xdr:from>
    <xdr:to>
      <xdr:col>24</xdr:col>
      <xdr:colOff>76200</xdr:colOff>
      <xdr:row>36</xdr:row>
      <xdr:rowOff>132080</xdr:rowOff>
    </xdr:to>
    <xdr:sp textlink="">
      <xdr:nvSpPr>
        <xdr:cNvPr id="85" name="楕円 84">
          <a:extLst>
            <a:ext uri="{FF2B5EF4-FFF2-40B4-BE49-F238E27FC236}">
              <a16:creationId xmlns:a16="http://schemas.microsoft.com/office/drawing/2014/main" id="{00000000-0008-0000-0400-000055000000}"/>
            </a:ext>
          </a:extLst>
        </xdr:cNvPr>
        <xdr:cNvSpPr/>
      </xdr:nvSpPr>
      <xdr:spPr>
        <a:xfrm>
          <a:off x="4775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47007</xdr:rowOff>
    </xdr:from>
    <xdr:ext cx="762000" cy="259045"/>
    <xdr:sp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19050</xdr:rowOff>
    </xdr:from>
    <xdr:to>
      <xdr:col>20</xdr:col>
      <xdr:colOff>38100</xdr:colOff>
      <xdr:row>35</xdr:row>
      <xdr:rowOff>120650</xdr:rowOff>
    </xdr:to>
    <xdr:sp textlink="">
      <xdr:nvSpPr>
        <xdr:cNvPr id="87" name="楕円 86">
          <a:extLst>
            <a:ext uri="{FF2B5EF4-FFF2-40B4-BE49-F238E27FC236}">
              <a16:creationId xmlns:a16="http://schemas.microsoft.com/office/drawing/2014/main" id="{00000000-0008-0000-0400-000057000000}"/>
            </a:ext>
          </a:extLst>
        </xdr:cNvPr>
        <xdr:cNvSpPr/>
      </xdr:nvSpPr>
      <xdr:spPr>
        <a:xfrm>
          <a:off x="3937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130827</xdr:rowOff>
    </xdr:from>
    <xdr:ext cx="736600" cy="259045"/>
    <xdr:sp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38100</xdr:rowOff>
    </xdr:from>
    <xdr:to>
      <xdr:col>15</xdr:col>
      <xdr:colOff>149225</xdr:colOff>
      <xdr:row>36</xdr:row>
      <xdr:rowOff>139700</xdr:rowOff>
    </xdr:to>
    <xdr:sp textlink="">
      <xdr:nvSpPr>
        <xdr:cNvPr id="89" name="楕円 88">
          <a:extLst>
            <a:ext uri="{FF2B5EF4-FFF2-40B4-BE49-F238E27FC236}">
              <a16:creationId xmlns:a16="http://schemas.microsoft.com/office/drawing/2014/main" id="{00000000-0008-0000-0400-000059000000}"/>
            </a:ext>
          </a:extLst>
        </xdr:cNvPr>
        <xdr:cNvSpPr/>
      </xdr:nvSpPr>
      <xdr:spPr>
        <a:xfrm>
          <a:off x="3048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149877</xdr:rowOff>
    </xdr:from>
    <xdr:ext cx="762000" cy="259045"/>
    <xdr:sp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99060</xdr:rowOff>
    </xdr:from>
    <xdr:to>
      <xdr:col>11</xdr:col>
      <xdr:colOff>60325</xdr:colOff>
      <xdr:row>37</xdr:row>
      <xdr:rowOff>29210</xdr:rowOff>
    </xdr:to>
    <xdr:sp textlink="">
      <xdr:nvSpPr>
        <xdr:cNvPr id="91" name="楕円 90">
          <a:extLst>
            <a:ext uri="{FF2B5EF4-FFF2-40B4-BE49-F238E27FC236}">
              <a16:creationId xmlns:a16="http://schemas.microsoft.com/office/drawing/2014/main" id="{00000000-0008-0000-0400-00005B000000}"/>
            </a:ext>
          </a:extLst>
        </xdr:cNvPr>
        <xdr:cNvSpPr/>
      </xdr:nvSpPr>
      <xdr:spPr>
        <a:xfrm>
          <a:off x="2159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13987</xdr:rowOff>
    </xdr:from>
    <xdr:ext cx="762000" cy="259045"/>
    <xdr:sp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textlink="">
      <xdr:nvSpPr>
        <xdr:cNvPr id="93" name="楕円 92">
          <a:extLst>
            <a:ext uri="{FF2B5EF4-FFF2-40B4-BE49-F238E27FC236}">
              <a16:creationId xmlns:a16="http://schemas.microsoft.com/office/drawing/2014/main" id="{00000000-0008-0000-0400-00005D000000}"/>
            </a:ext>
          </a:extLst>
        </xdr:cNvPr>
        <xdr:cNvSpPr/>
      </xdr:nvSpPr>
      <xdr:spPr>
        <a:xfrm>
          <a:off x="1270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165117</xdr:rowOff>
    </xdr:from>
    <xdr:ext cx="762000" cy="259045"/>
    <xdr:sp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101</xdr:col>
      <xdr:colOff>180975</xdr:colOff>
      <xdr:row>8</xdr:row>
      <xdr:rowOff>152400</xdr:rowOff>
    </xdr:from>
    <xdr:to>
      <xdr:col>109</xdr:col>
      <xdr:colOff>104775</xdr:colOff>
      <xdr:row>10</xdr:row>
      <xdr:rowOff>63500</xdr:rowOff>
    </xdr:to>
    <xdr:sp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が類似団体平均を上回っているのは、市の定員管理計画に基づき定員管理を行う上で、業務の電算化や指定管理者制度等の民間委託化を推進し、人件費等から委託料へのシフトが起きていることが主な要因である。</a:t>
          </a:r>
        </a:p>
        <a:p>
          <a:r>
            <a:rPr kumimoji="1" lang="ja-JP" altLang="en-US" sz="1300">
              <a:latin typeface="ＭＳ Ｐゴシック" panose="020B0600070205080204" pitchFamily="50" charset="-128"/>
              <a:ea typeface="ＭＳ Ｐゴシック" panose="020B0600070205080204" pitchFamily="50" charset="-128"/>
            </a:rPr>
            <a:t>今後も、印西市行政改革実施計画に基づき、更なる業務の効率化を図る等、物件費の抑制に努めていく。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44704</xdr:rowOff>
    </xdr:from>
    <xdr:to>
      <xdr:col>82</xdr:col>
      <xdr:colOff>107950</xdr:colOff>
      <xdr:row>19</xdr:row>
      <xdr:rowOff>165862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130804"/>
          <a:ext cx="838200" cy="29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44704</xdr:rowOff>
    </xdr:from>
    <xdr:to>
      <xdr:col>78</xdr:col>
      <xdr:colOff>69850</xdr:colOff>
      <xdr:row>19</xdr:row>
      <xdr:rowOff>1270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130804"/>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81280</xdr:rowOff>
    </xdr:from>
    <xdr:to>
      <xdr:col>73</xdr:col>
      <xdr:colOff>180975</xdr:colOff>
      <xdr:row>19</xdr:row>
      <xdr:rowOff>1270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1673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170434</xdr:rowOff>
    </xdr:from>
    <xdr:to>
      <xdr:col>69</xdr:col>
      <xdr:colOff>92075</xdr:colOff>
      <xdr:row>18</xdr:row>
      <xdr:rowOff>81280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08508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115062</xdr:rowOff>
    </xdr:from>
    <xdr:to>
      <xdr:col>82</xdr:col>
      <xdr:colOff>158750</xdr:colOff>
      <xdr:row>20</xdr:row>
      <xdr:rowOff>45212</xdr:rowOff>
    </xdr:to>
    <xdr:sp textlink="">
      <xdr:nvSpPr>
        <xdr:cNvPr id="144" name="楕円 143">
          <a:extLst>
            <a:ext uri="{FF2B5EF4-FFF2-40B4-BE49-F238E27FC236}">
              <a16:creationId xmlns:a16="http://schemas.microsoft.com/office/drawing/2014/main" id="{00000000-0008-0000-0400-000090000000}"/>
            </a:ext>
          </a:extLst>
        </xdr:cNvPr>
        <xdr:cNvSpPr/>
      </xdr:nvSpPr>
      <xdr:spPr>
        <a:xfrm>
          <a:off x="16459200" y="337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87139</xdr:rowOff>
    </xdr:from>
    <xdr:ext cx="762000" cy="259045"/>
    <xdr:sp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34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165354</xdr:rowOff>
    </xdr:from>
    <xdr:to>
      <xdr:col>78</xdr:col>
      <xdr:colOff>120650</xdr:colOff>
      <xdr:row>18</xdr:row>
      <xdr:rowOff>95504</xdr:rowOff>
    </xdr:to>
    <xdr:sp textlink="">
      <xdr:nvSpPr>
        <xdr:cNvPr id="146" name="楕円 145">
          <a:extLst>
            <a:ext uri="{FF2B5EF4-FFF2-40B4-BE49-F238E27FC236}">
              <a16:creationId xmlns:a16="http://schemas.microsoft.com/office/drawing/2014/main" id="{00000000-0008-0000-0400-000092000000}"/>
            </a:ext>
          </a:extLst>
        </xdr:cNvPr>
        <xdr:cNvSpPr/>
      </xdr:nvSpPr>
      <xdr:spPr>
        <a:xfrm>
          <a:off x="15621000" y="3080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80281</xdr:rowOff>
    </xdr:from>
    <xdr:ext cx="736600" cy="259045"/>
    <xdr:sp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66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121920</xdr:rowOff>
    </xdr:from>
    <xdr:to>
      <xdr:col>74</xdr:col>
      <xdr:colOff>31750</xdr:colOff>
      <xdr:row>19</xdr:row>
      <xdr:rowOff>52070</xdr:rowOff>
    </xdr:to>
    <xdr:sp textlink="">
      <xdr:nvSpPr>
        <xdr:cNvPr id="148" name="楕円 147">
          <a:extLst>
            <a:ext uri="{FF2B5EF4-FFF2-40B4-BE49-F238E27FC236}">
              <a16:creationId xmlns:a16="http://schemas.microsoft.com/office/drawing/2014/main" id="{00000000-0008-0000-0400-000094000000}"/>
            </a:ext>
          </a:extLst>
        </xdr:cNvPr>
        <xdr:cNvSpPr/>
      </xdr:nvSpPr>
      <xdr:spPr>
        <a:xfrm>
          <a:off x="14732000" y="320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36847</xdr:rowOff>
    </xdr:from>
    <xdr:ext cx="762000" cy="259045"/>
    <xdr:sp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29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30480</xdr:rowOff>
    </xdr:from>
    <xdr:to>
      <xdr:col>69</xdr:col>
      <xdr:colOff>142875</xdr:colOff>
      <xdr:row>18</xdr:row>
      <xdr:rowOff>132080</xdr:rowOff>
    </xdr:to>
    <xdr:sp textlink="">
      <xdr:nvSpPr>
        <xdr:cNvPr id="150" name="楕円 149">
          <a:extLst>
            <a:ext uri="{FF2B5EF4-FFF2-40B4-BE49-F238E27FC236}">
              <a16:creationId xmlns:a16="http://schemas.microsoft.com/office/drawing/2014/main" id="{00000000-0008-0000-0400-000096000000}"/>
            </a:ext>
          </a:extLst>
        </xdr:cNvPr>
        <xdr:cNvSpPr/>
      </xdr:nvSpPr>
      <xdr:spPr>
        <a:xfrm>
          <a:off x="13843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116857</xdr:rowOff>
    </xdr:from>
    <xdr:ext cx="762000" cy="259045"/>
    <xdr:sp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119634</xdr:rowOff>
    </xdr:from>
    <xdr:to>
      <xdr:col>65</xdr:col>
      <xdr:colOff>53975</xdr:colOff>
      <xdr:row>18</xdr:row>
      <xdr:rowOff>49784</xdr:rowOff>
    </xdr:to>
    <xdr:sp textlink="">
      <xdr:nvSpPr>
        <xdr:cNvPr id="152" name="楕円 151">
          <a:extLst>
            <a:ext uri="{FF2B5EF4-FFF2-40B4-BE49-F238E27FC236}">
              <a16:creationId xmlns:a16="http://schemas.microsoft.com/office/drawing/2014/main" id="{00000000-0008-0000-0400-000098000000}"/>
            </a:ext>
          </a:extLst>
        </xdr:cNvPr>
        <xdr:cNvSpPr/>
      </xdr:nvSpPr>
      <xdr:spPr>
        <a:xfrm>
          <a:off x="12954000" y="303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34561</xdr:rowOff>
    </xdr:from>
    <xdr:ext cx="762000" cy="259045"/>
    <xdr:sp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12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98425</xdr:colOff>
      <xdr:row>48</xdr:row>
      <xdr:rowOff>152400</xdr:rowOff>
    </xdr:from>
    <xdr:to>
      <xdr:col>51</xdr:col>
      <xdr:colOff>22225</xdr:colOff>
      <xdr:row>50</xdr:row>
      <xdr:rowOff>63500</xdr:rowOff>
    </xdr:to>
    <xdr:sp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扶助費に係る経常収支比率が類似団体平均を下回っているのは、生活保護費が少ないことが主な要因である。</a:t>
          </a:r>
        </a:p>
        <a:p>
          <a:r>
            <a:rPr kumimoji="1" lang="ja-JP" altLang="en-US" sz="1300">
              <a:latin typeface="ＭＳ Ｐゴシック" panose="020B0600070205080204" pitchFamily="50" charset="-128"/>
              <a:ea typeface="ＭＳ Ｐゴシック" panose="020B0600070205080204" pitchFamily="50" charset="-128"/>
            </a:rPr>
            <a:t>しかし、児童福祉費や社会福祉費等の扶助費が人口増に伴い増加傾向にあることから、今後も適正な執行に努めていく。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xdr:rowOff>
    </xdr:from>
    <xdr:to>
      <xdr:col>24</xdr:col>
      <xdr:colOff>25400</xdr:colOff>
      <xdr:row>56</xdr:row>
      <xdr:rowOff>43180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6062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6367</xdr:rowOff>
    </xdr:from>
    <xdr:ext cx="762000" cy="259045"/>
    <xdr:sp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161290</xdr:rowOff>
    </xdr:from>
    <xdr:to>
      <xdr:col>19</xdr:col>
      <xdr:colOff>187325</xdr:colOff>
      <xdr:row>56</xdr:row>
      <xdr:rowOff>5080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5910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54610</xdr:rowOff>
    </xdr:from>
    <xdr:to>
      <xdr:col>15</xdr:col>
      <xdr:colOff>98425</xdr:colOff>
      <xdr:row>55</xdr:row>
      <xdr:rowOff>161290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4843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44467</xdr:rowOff>
    </xdr:from>
    <xdr:ext cx="762000" cy="259045"/>
    <xdr:sp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54610</xdr:rowOff>
    </xdr:from>
    <xdr:to>
      <xdr:col>11</xdr:col>
      <xdr:colOff>9525</xdr:colOff>
      <xdr:row>56</xdr:row>
      <xdr:rowOff>43180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48436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6367</xdr:rowOff>
    </xdr:from>
    <xdr:ext cx="762000" cy="259045"/>
    <xdr:sp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163830</xdr:rowOff>
    </xdr:from>
    <xdr:to>
      <xdr:col>24</xdr:col>
      <xdr:colOff>76200</xdr:colOff>
      <xdr:row>56</xdr:row>
      <xdr:rowOff>93980</xdr:rowOff>
    </xdr:to>
    <xdr:sp textlink="">
      <xdr:nvSpPr>
        <xdr:cNvPr id="205" name="楕円 204">
          <a:extLst>
            <a:ext uri="{FF2B5EF4-FFF2-40B4-BE49-F238E27FC236}">
              <a16:creationId xmlns:a16="http://schemas.microsoft.com/office/drawing/2014/main" id="{00000000-0008-0000-0400-0000CD000000}"/>
            </a:ext>
          </a:extLst>
        </xdr:cNvPr>
        <xdr:cNvSpPr/>
      </xdr:nvSpPr>
      <xdr:spPr>
        <a:xfrm>
          <a:off x="47752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8907</xdr:rowOff>
    </xdr:from>
    <xdr:ext cx="762000" cy="259045"/>
    <xdr:sp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125730</xdr:rowOff>
    </xdr:from>
    <xdr:to>
      <xdr:col>20</xdr:col>
      <xdr:colOff>38100</xdr:colOff>
      <xdr:row>56</xdr:row>
      <xdr:rowOff>55880</xdr:rowOff>
    </xdr:to>
    <xdr:sp textlink="">
      <xdr:nvSpPr>
        <xdr:cNvPr id="207" name="楕円 206">
          <a:extLst>
            <a:ext uri="{FF2B5EF4-FFF2-40B4-BE49-F238E27FC236}">
              <a16:creationId xmlns:a16="http://schemas.microsoft.com/office/drawing/2014/main" id="{00000000-0008-0000-0400-0000CF000000}"/>
            </a:ext>
          </a:extLst>
        </xdr:cNvPr>
        <xdr:cNvSpPr/>
      </xdr:nvSpPr>
      <xdr:spPr>
        <a:xfrm>
          <a:off x="3937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66057</xdr:rowOff>
    </xdr:from>
    <xdr:ext cx="736600" cy="259045"/>
    <xdr:sp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32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110490</xdr:rowOff>
    </xdr:from>
    <xdr:to>
      <xdr:col>15</xdr:col>
      <xdr:colOff>149225</xdr:colOff>
      <xdr:row>56</xdr:row>
      <xdr:rowOff>40640</xdr:rowOff>
    </xdr:to>
    <xdr:sp textlink="">
      <xdr:nvSpPr>
        <xdr:cNvPr id="209" name="楕円 208">
          <a:extLst>
            <a:ext uri="{FF2B5EF4-FFF2-40B4-BE49-F238E27FC236}">
              <a16:creationId xmlns:a16="http://schemas.microsoft.com/office/drawing/2014/main" id="{00000000-0008-0000-0400-0000D1000000}"/>
            </a:ext>
          </a:extLst>
        </xdr:cNvPr>
        <xdr:cNvSpPr/>
      </xdr:nvSpPr>
      <xdr:spPr>
        <a:xfrm>
          <a:off x="3048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50817</xdr:rowOff>
    </xdr:from>
    <xdr:ext cx="762000" cy="259045"/>
    <xdr:sp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3810</xdr:rowOff>
    </xdr:from>
    <xdr:to>
      <xdr:col>11</xdr:col>
      <xdr:colOff>60325</xdr:colOff>
      <xdr:row>55</xdr:row>
      <xdr:rowOff>105410</xdr:rowOff>
    </xdr:to>
    <xdr:sp textlink="">
      <xdr:nvSpPr>
        <xdr:cNvPr id="211" name="楕円 210">
          <a:extLst>
            <a:ext uri="{FF2B5EF4-FFF2-40B4-BE49-F238E27FC236}">
              <a16:creationId xmlns:a16="http://schemas.microsoft.com/office/drawing/2014/main" id="{00000000-0008-0000-0400-0000D3000000}"/>
            </a:ext>
          </a:extLst>
        </xdr:cNvPr>
        <xdr:cNvSpPr/>
      </xdr:nvSpPr>
      <xdr:spPr>
        <a:xfrm>
          <a:off x="2159000" y="943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115587</xdr:rowOff>
    </xdr:from>
    <xdr:ext cx="762000" cy="259045"/>
    <xdr:sp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20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163830</xdr:rowOff>
    </xdr:from>
    <xdr:to>
      <xdr:col>6</xdr:col>
      <xdr:colOff>171450</xdr:colOff>
      <xdr:row>56</xdr:row>
      <xdr:rowOff>93980</xdr:rowOff>
    </xdr:to>
    <xdr:sp textlink="">
      <xdr:nvSpPr>
        <xdr:cNvPr id="213" name="楕円 212">
          <a:extLst>
            <a:ext uri="{FF2B5EF4-FFF2-40B4-BE49-F238E27FC236}">
              <a16:creationId xmlns:a16="http://schemas.microsoft.com/office/drawing/2014/main" id="{00000000-0008-0000-0400-0000D5000000}"/>
            </a:ext>
          </a:extLst>
        </xdr:cNvPr>
        <xdr:cNvSpPr/>
      </xdr:nvSpPr>
      <xdr:spPr>
        <a:xfrm>
          <a:off x="1270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104157</xdr:rowOff>
    </xdr:from>
    <xdr:ext cx="762000" cy="259045"/>
    <xdr:sp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101</xdr:col>
      <xdr:colOff>180975</xdr:colOff>
      <xdr:row>48</xdr:row>
      <xdr:rowOff>152400</xdr:rowOff>
    </xdr:from>
    <xdr:to>
      <xdr:col>109</xdr:col>
      <xdr:colOff>104775</xdr:colOff>
      <xdr:row>50</xdr:row>
      <xdr:rowOff>63500</xdr:rowOff>
    </xdr:to>
    <xdr:sp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その他に係る経常収支比率が類似団体平均を下回っているのは、各特別会計が比較的健全に運営されていることにより繰出金等が抑制されていることが主な要因である。</a:t>
          </a:r>
        </a:p>
        <a:p>
          <a:r>
            <a:rPr kumimoji="1" lang="ja-JP" altLang="en-US" sz="1300">
              <a:latin typeface="ＭＳ Ｐゴシック" panose="020B0600070205080204" pitchFamily="50" charset="-128"/>
              <a:ea typeface="ＭＳ Ｐゴシック" panose="020B0600070205080204" pitchFamily="50" charset="-128"/>
            </a:rPr>
            <a:t>しかしながら、高齢化社会により、特別会計への繰出金は増額の一途を辿っているため、連携をとりながら支出削減に努めていく。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135165</xdr:rowOff>
    </xdr:from>
    <xdr:to>
      <xdr:col>82</xdr:col>
      <xdr:colOff>107950</xdr:colOff>
      <xdr:row>54</xdr:row>
      <xdr:rowOff>7257</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222015"/>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135165</xdr:rowOff>
    </xdr:from>
    <xdr:to>
      <xdr:col>78</xdr:col>
      <xdr:colOff>69850</xdr:colOff>
      <xdr:row>54</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2220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50800</xdr:rowOff>
    </xdr:from>
    <xdr:to>
      <xdr:col>73</xdr:col>
      <xdr:colOff>180975</xdr:colOff>
      <xdr:row>54</xdr:row>
      <xdr:rowOff>61685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3091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29028</xdr:rowOff>
    </xdr:from>
    <xdr:to>
      <xdr:col>69</xdr:col>
      <xdr:colOff>92075</xdr:colOff>
      <xdr:row>54</xdr:row>
      <xdr:rowOff>61685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2873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168020</xdr:rowOff>
    </xdr:from>
    <xdr:ext cx="762000" cy="259045"/>
    <xdr:sp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127907</xdr:rowOff>
    </xdr:from>
    <xdr:to>
      <xdr:col>82</xdr:col>
      <xdr:colOff>158750</xdr:colOff>
      <xdr:row>54</xdr:row>
      <xdr:rowOff>58057</xdr:rowOff>
    </xdr:to>
    <xdr:sp textlink="">
      <xdr:nvSpPr>
        <xdr:cNvPr id="268" name="楕円 267">
          <a:extLst>
            <a:ext uri="{FF2B5EF4-FFF2-40B4-BE49-F238E27FC236}">
              <a16:creationId xmlns:a16="http://schemas.microsoft.com/office/drawing/2014/main" id="{00000000-0008-0000-0400-00000C010000}"/>
            </a:ext>
          </a:extLst>
        </xdr:cNvPr>
        <xdr:cNvSpPr/>
      </xdr:nvSpPr>
      <xdr:spPr>
        <a:xfrm>
          <a:off x="16459200" y="921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144434</xdr:rowOff>
    </xdr:from>
    <xdr:ext cx="762000" cy="259045"/>
    <xdr:sp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05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84365</xdr:rowOff>
    </xdr:from>
    <xdr:to>
      <xdr:col>78</xdr:col>
      <xdr:colOff>120650</xdr:colOff>
      <xdr:row>54</xdr:row>
      <xdr:rowOff>14515</xdr:rowOff>
    </xdr:to>
    <xdr:sp textlink="">
      <xdr:nvSpPr>
        <xdr:cNvPr id="270" name="楕円 269">
          <a:extLst>
            <a:ext uri="{FF2B5EF4-FFF2-40B4-BE49-F238E27FC236}">
              <a16:creationId xmlns:a16="http://schemas.microsoft.com/office/drawing/2014/main" id="{00000000-0008-0000-0400-00000E010000}"/>
            </a:ext>
          </a:extLst>
        </xdr:cNvPr>
        <xdr:cNvSpPr/>
      </xdr:nvSpPr>
      <xdr:spPr>
        <a:xfrm>
          <a:off x="15621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24692</xdr:rowOff>
    </xdr:from>
    <xdr:ext cx="736600" cy="259045"/>
    <xdr:sp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8940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0</xdr:rowOff>
    </xdr:from>
    <xdr:to>
      <xdr:col>74</xdr:col>
      <xdr:colOff>31750</xdr:colOff>
      <xdr:row>54</xdr:row>
      <xdr:rowOff>101600</xdr:rowOff>
    </xdr:to>
    <xdr:sp textlink="">
      <xdr:nvSpPr>
        <xdr:cNvPr id="272" name="楕円 271">
          <a:extLst>
            <a:ext uri="{FF2B5EF4-FFF2-40B4-BE49-F238E27FC236}">
              <a16:creationId xmlns:a16="http://schemas.microsoft.com/office/drawing/2014/main" id="{00000000-0008-0000-0400-000010010000}"/>
            </a:ext>
          </a:extLst>
        </xdr:cNvPr>
        <xdr:cNvSpPr/>
      </xdr:nvSpPr>
      <xdr:spPr>
        <a:xfrm>
          <a:off x="14732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111777</xdr:rowOff>
    </xdr:from>
    <xdr:ext cx="762000" cy="259045"/>
    <xdr:sp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10885</xdr:rowOff>
    </xdr:from>
    <xdr:to>
      <xdr:col>69</xdr:col>
      <xdr:colOff>142875</xdr:colOff>
      <xdr:row>54</xdr:row>
      <xdr:rowOff>112485</xdr:rowOff>
    </xdr:to>
    <xdr:sp textlink="">
      <xdr:nvSpPr>
        <xdr:cNvPr id="274" name="楕円 273">
          <a:extLst>
            <a:ext uri="{FF2B5EF4-FFF2-40B4-BE49-F238E27FC236}">
              <a16:creationId xmlns:a16="http://schemas.microsoft.com/office/drawing/2014/main" id="{00000000-0008-0000-0400-000012010000}"/>
            </a:ext>
          </a:extLst>
        </xdr:cNvPr>
        <xdr:cNvSpPr/>
      </xdr:nvSpPr>
      <xdr:spPr>
        <a:xfrm>
          <a:off x="13843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122662</xdr:rowOff>
    </xdr:from>
    <xdr:ext cx="762000" cy="259045"/>
    <xdr:sp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149678</xdr:rowOff>
    </xdr:from>
    <xdr:to>
      <xdr:col>65</xdr:col>
      <xdr:colOff>53975</xdr:colOff>
      <xdr:row>54</xdr:row>
      <xdr:rowOff>79828</xdr:rowOff>
    </xdr:to>
    <xdr:sp textlink="">
      <xdr:nvSpPr>
        <xdr:cNvPr id="276" name="楕円 275">
          <a:extLst>
            <a:ext uri="{FF2B5EF4-FFF2-40B4-BE49-F238E27FC236}">
              <a16:creationId xmlns:a16="http://schemas.microsoft.com/office/drawing/2014/main" id="{00000000-0008-0000-0400-000014010000}"/>
            </a:ext>
          </a:extLst>
        </xdr:cNvPr>
        <xdr:cNvSpPr/>
      </xdr:nvSpPr>
      <xdr:spPr>
        <a:xfrm>
          <a:off x="12954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90005</xdr:rowOff>
    </xdr:from>
    <xdr:ext cx="762000" cy="259045"/>
    <xdr:sp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101</xdr:col>
      <xdr:colOff>180975</xdr:colOff>
      <xdr:row>28</xdr:row>
      <xdr:rowOff>152400</xdr:rowOff>
    </xdr:from>
    <xdr:to>
      <xdr:col>109</xdr:col>
      <xdr:colOff>104775</xdr:colOff>
      <xdr:row>30</xdr:row>
      <xdr:rowOff>63500</xdr:rowOff>
    </xdr:to>
    <xdr:sp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補助費等に係る経常収支比率が類似団体平均を上回っているのは、一部事務組合への負担金の割合が高いことが主な要因である。</a:t>
          </a:r>
        </a:p>
        <a:p>
          <a:r>
            <a:rPr kumimoji="1" lang="ja-JP" altLang="en-US" sz="1300">
              <a:latin typeface="ＭＳ Ｐゴシック" panose="020B0600070205080204" pitchFamily="50" charset="-128"/>
              <a:ea typeface="ＭＳ Ｐゴシック" panose="020B0600070205080204" pitchFamily="50" charset="-128"/>
            </a:rPr>
            <a:t>今後も、適正な負担金の支出に努めていく。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72136</xdr:rowOff>
    </xdr:from>
    <xdr:to>
      <xdr:col>82</xdr:col>
      <xdr:colOff>107950</xdr:colOff>
      <xdr:row>38</xdr:row>
      <xdr:rowOff>99568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58723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99568</xdr:rowOff>
    </xdr:from>
    <xdr:to>
      <xdr:col>78</xdr:col>
      <xdr:colOff>69850</xdr:colOff>
      <xdr:row>39</xdr:row>
      <xdr:rowOff>19558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61466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19558</xdr:rowOff>
    </xdr:from>
    <xdr:to>
      <xdr:col>73</xdr:col>
      <xdr:colOff>180975</xdr:colOff>
      <xdr:row>39</xdr:row>
      <xdr:rowOff>120142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70610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120142</xdr:rowOff>
    </xdr:from>
    <xdr:to>
      <xdr:col>69</xdr:col>
      <xdr:colOff>92075</xdr:colOff>
      <xdr:row>39</xdr:row>
      <xdr:rowOff>129286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8066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21336</xdr:rowOff>
    </xdr:from>
    <xdr:to>
      <xdr:col>82</xdr:col>
      <xdr:colOff>158750</xdr:colOff>
      <xdr:row>38</xdr:row>
      <xdr:rowOff>122936</xdr:rowOff>
    </xdr:to>
    <xdr:sp textlink="">
      <xdr:nvSpPr>
        <xdr:cNvPr id="327" name="楕円 326">
          <a:extLst>
            <a:ext uri="{FF2B5EF4-FFF2-40B4-BE49-F238E27FC236}">
              <a16:creationId xmlns:a16="http://schemas.microsoft.com/office/drawing/2014/main" id="{00000000-0008-0000-0400-000047010000}"/>
            </a:ext>
          </a:extLst>
        </xdr:cNvPr>
        <xdr:cNvSpPr/>
      </xdr:nvSpPr>
      <xdr:spPr>
        <a:xfrm>
          <a:off x="164592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164863</xdr:rowOff>
    </xdr:from>
    <xdr:ext cx="762000" cy="259045"/>
    <xdr:sp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48768</xdr:rowOff>
    </xdr:from>
    <xdr:to>
      <xdr:col>78</xdr:col>
      <xdr:colOff>120650</xdr:colOff>
      <xdr:row>38</xdr:row>
      <xdr:rowOff>150368</xdr:rowOff>
    </xdr:to>
    <xdr:sp textlink="">
      <xdr:nvSpPr>
        <xdr:cNvPr id="329" name="楕円 328">
          <a:extLst>
            <a:ext uri="{FF2B5EF4-FFF2-40B4-BE49-F238E27FC236}">
              <a16:creationId xmlns:a16="http://schemas.microsoft.com/office/drawing/2014/main" id="{00000000-0008-0000-0400-000049010000}"/>
            </a:ext>
          </a:extLst>
        </xdr:cNvPr>
        <xdr:cNvSpPr/>
      </xdr:nvSpPr>
      <xdr:spPr>
        <a:xfrm>
          <a:off x="15621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135145</xdr:rowOff>
    </xdr:from>
    <xdr:ext cx="736600" cy="259045"/>
    <xdr:sp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650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140208</xdr:rowOff>
    </xdr:from>
    <xdr:to>
      <xdr:col>74</xdr:col>
      <xdr:colOff>31750</xdr:colOff>
      <xdr:row>39</xdr:row>
      <xdr:rowOff>70358</xdr:rowOff>
    </xdr:to>
    <xdr:sp textlink="">
      <xdr:nvSpPr>
        <xdr:cNvPr id="331" name="楕円 330">
          <a:extLst>
            <a:ext uri="{FF2B5EF4-FFF2-40B4-BE49-F238E27FC236}">
              <a16:creationId xmlns:a16="http://schemas.microsoft.com/office/drawing/2014/main" id="{00000000-0008-0000-0400-00004B010000}"/>
            </a:ext>
          </a:extLst>
        </xdr:cNvPr>
        <xdr:cNvSpPr/>
      </xdr:nvSpPr>
      <xdr:spPr>
        <a:xfrm>
          <a:off x="14732000" y="66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55135</xdr:rowOff>
    </xdr:from>
    <xdr:ext cx="762000" cy="259045"/>
    <xdr:sp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69342</xdr:rowOff>
    </xdr:from>
    <xdr:to>
      <xdr:col>69</xdr:col>
      <xdr:colOff>142875</xdr:colOff>
      <xdr:row>39</xdr:row>
      <xdr:rowOff>170942</xdr:rowOff>
    </xdr:to>
    <xdr:sp textlink="">
      <xdr:nvSpPr>
        <xdr:cNvPr id="333" name="楕円 332">
          <a:extLst>
            <a:ext uri="{FF2B5EF4-FFF2-40B4-BE49-F238E27FC236}">
              <a16:creationId xmlns:a16="http://schemas.microsoft.com/office/drawing/2014/main" id="{00000000-0008-0000-0400-00004D010000}"/>
            </a:ext>
          </a:extLst>
        </xdr:cNvPr>
        <xdr:cNvSpPr/>
      </xdr:nvSpPr>
      <xdr:spPr>
        <a:xfrm>
          <a:off x="13843000" y="675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155719</xdr:rowOff>
    </xdr:from>
    <xdr:ext cx="762000" cy="259045"/>
    <xdr:sp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842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78486</xdr:rowOff>
    </xdr:from>
    <xdr:to>
      <xdr:col>65</xdr:col>
      <xdr:colOff>53975</xdr:colOff>
      <xdr:row>40</xdr:row>
      <xdr:rowOff>8636</xdr:rowOff>
    </xdr:to>
    <xdr:sp textlink="">
      <xdr:nvSpPr>
        <xdr:cNvPr id="335" name="楕円 334">
          <a:extLst>
            <a:ext uri="{FF2B5EF4-FFF2-40B4-BE49-F238E27FC236}">
              <a16:creationId xmlns:a16="http://schemas.microsoft.com/office/drawing/2014/main" id="{00000000-0008-0000-0400-00004F010000}"/>
            </a:ext>
          </a:extLst>
        </xdr:cNvPr>
        <xdr:cNvSpPr/>
      </xdr:nvSpPr>
      <xdr:spPr>
        <a:xfrm>
          <a:off x="12954000" y="6765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164863</xdr:rowOff>
    </xdr:from>
    <xdr:ext cx="762000" cy="259045"/>
    <xdr:sp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85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43</xdr:col>
      <xdr:colOff>98425</xdr:colOff>
      <xdr:row>68</xdr:row>
      <xdr:rowOff>152400</xdr:rowOff>
    </xdr:from>
    <xdr:to>
      <xdr:col>51</xdr:col>
      <xdr:colOff>22225</xdr:colOff>
      <xdr:row>70</xdr:row>
      <xdr:rowOff>63500</xdr:rowOff>
    </xdr:to>
    <xdr:sp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係る経常収支比率が類似団体平均を下回っているのは、新規の起債を抑制してきたことに加え、千葉ニュータウン事業関連の公共施設整備に要した起債及び立替施行の償還等が完了してきたためである。</a:t>
          </a:r>
        </a:p>
        <a:p>
          <a:r>
            <a:rPr kumimoji="1" lang="ja-JP" altLang="en-US" sz="1300">
              <a:latin typeface="ＭＳ Ｐゴシック" panose="020B0600070205080204" pitchFamily="50" charset="-128"/>
              <a:ea typeface="ＭＳ Ｐゴシック" panose="020B0600070205080204" pitchFamily="50" charset="-128"/>
            </a:rPr>
            <a:t>今後は、人口増に伴う施設の新設及び公共施設の老朽化に伴い増加が見込まれる。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33274</xdr:rowOff>
    </xdr:from>
    <xdr:to>
      <xdr:col>24</xdr:col>
      <xdr:colOff>25400</xdr:colOff>
      <xdr:row>73</xdr:row>
      <xdr:rowOff>115570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54912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115570</xdr:rowOff>
    </xdr:from>
    <xdr:to>
      <xdr:col>19</xdr:col>
      <xdr:colOff>187325</xdr:colOff>
      <xdr:row>74</xdr:row>
      <xdr:rowOff>8128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63142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8128</xdr:rowOff>
    </xdr:from>
    <xdr:to>
      <xdr:col>15</xdr:col>
      <xdr:colOff>98425</xdr:colOff>
      <xdr:row>74</xdr:row>
      <xdr:rowOff>72136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269542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72136</xdr:rowOff>
    </xdr:from>
    <xdr:to>
      <xdr:col>11</xdr:col>
      <xdr:colOff>9525</xdr:colOff>
      <xdr:row>74</xdr:row>
      <xdr:rowOff>108712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7594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153924</xdr:rowOff>
    </xdr:from>
    <xdr:to>
      <xdr:col>24</xdr:col>
      <xdr:colOff>76200</xdr:colOff>
      <xdr:row>73</xdr:row>
      <xdr:rowOff>84074</xdr:rowOff>
    </xdr:to>
    <xdr:sp textlink="">
      <xdr:nvSpPr>
        <xdr:cNvPr id="386" name="楕円 385">
          <a:extLst>
            <a:ext uri="{FF2B5EF4-FFF2-40B4-BE49-F238E27FC236}">
              <a16:creationId xmlns:a16="http://schemas.microsoft.com/office/drawing/2014/main" id="{00000000-0008-0000-0400-000082010000}"/>
            </a:ext>
          </a:extLst>
        </xdr:cNvPr>
        <xdr:cNvSpPr/>
      </xdr:nvSpPr>
      <xdr:spPr>
        <a:xfrm>
          <a:off x="4775200" y="1249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62501</xdr:rowOff>
    </xdr:from>
    <xdr:ext cx="762000" cy="259045"/>
    <xdr:sp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64770</xdr:rowOff>
    </xdr:from>
    <xdr:to>
      <xdr:col>20</xdr:col>
      <xdr:colOff>38100</xdr:colOff>
      <xdr:row>73</xdr:row>
      <xdr:rowOff>166370</xdr:rowOff>
    </xdr:to>
    <xdr:sp textlink="">
      <xdr:nvSpPr>
        <xdr:cNvPr id="388" name="楕円 387">
          <a:extLst>
            <a:ext uri="{FF2B5EF4-FFF2-40B4-BE49-F238E27FC236}">
              <a16:creationId xmlns:a16="http://schemas.microsoft.com/office/drawing/2014/main" id="{00000000-0008-0000-0400-000084010000}"/>
            </a:ext>
          </a:extLst>
        </xdr:cNvPr>
        <xdr:cNvSpPr/>
      </xdr:nvSpPr>
      <xdr:spPr>
        <a:xfrm>
          <a:off x="3937000" y="1258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5097</xdr:rowOff>
    </xdr:from>
    <xdr:ext cx="736600" cy="259045"/>
    <xdr:sp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34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128778</xdr:rowOff>
    </xdr:from>
    <xdr:to>
      <xdr:col>15</xdr:col>
      <xdr:colOff>149225</xdr:colOff>
      <xdr:row>74</xdr:row>
      <xdr:rowOff>58928</xdr:rowOff>
    </xdr:to>
    <xdr:sp textlink="">
      <xdr:nvSpPr>
        <xdr:cNvPr id="390" name="楕円 389">
          <a:extLst>
            <a:ext uri="{FF2B5EF4-FFF2-40B4-BE49-F238E27FC236}">
              <a16:creationId xmlns:a16="http://schemas.microsoft.com/office/drawing/2014/main" id="{00000000-0008-0000-0400-000086010000}"/>
            </a:ext>
          </a:extLst>
        </xdr:cNvPr>
        <xdr:cNvSpPr/>
      </xdr:nvSpPr>
      <xdr:spPr>
        <a:xfrm>
          <a:off x="3048000" y="1264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69105</xdr:rowOff>
    </xdr:from>
    <xdr:ext cx="762000" cy="259045"/>
    <xdr:sp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41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21336</xdr:rowOff>
    </xdr:from>
    <xdr:to>
      <xdr:col>11</xdr:col>
      <xdr:colOff>60325</xdr:colOff>
      <xdr:row>74</xdr:row>
      <xdr:rowOff>122936</xdr:rowOff>
    </xdr:to>
    <xdr:sp textlink="">
      <xdr:nvSpPr>
        <xdr:cNvPr id="392" name="楕円 391">
          <a:extLst>
            <a:ext uri="{FF2B5EF4-FFF2-40B4-BE49-F238E27FC236}">
              <a16:creationId xmlns:a16="http://schemas.microsoft.com/office/drawing/2014/main" id="{00000000-0008-0000-0400-000088010000}"/>
            </a:ext>
          </a:extLst>
        </xdr:cNvPr>
        <xdr:cNvSpPr/>
      </xdr:nvSpPr>
      <xdr:spPr>
        <a:xfrm>
          <a:off x="2159000" y="1270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133113</xdr:rowOff>
    </xdr:from>
    <xdr:ext cx="762000" cy="259045"/>
    <xdr:sp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47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57912</xdr:rowOff>
    </xdr:from>
    <xdr:to>
      <xdr:col>6</xdr:col>
      <xdr:colOff>171450</xdr:colOff>
      <xdr:row>74</xdr:row>
      <xdr:rowOff>159512</xdr:rowOff>
    </xdr:to>
    <xdr:sp textlink="">
      <xdr:nvSpPr>
        <xdr:cNvPr id="394" name="楕円 393">
          <a:extLst>
            <a:ext uri="{FF2B5EF4-FFF2-40B4-BE49-F238E27FC236}">
              <a16:creationId xmlns:a16="http://schemas.microsoft.com/office/drawing/2014/main" id="{00000000-0008-0000-0400-00008A010000}"/>
            </a:ext>
          </a:extLst>
        </xdr:cNvPr>
        <xdr:cNvSpPr/>
      </xdr:nvSpPr>
      <xdr:spPr>
        <a:xfrm>
          <a:off x="1270000" y="1274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169689</xdr:rowOff>
    </xdr:from>
    <xdr:ext cx="762000" cy="259045"/>
    <xdr:sp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101</xdr:col>
      <xdr:colOff>180975</xdr:colOff>
      <xdr:row>68</xdr:row>
      <xdr:rowOff>152400</xdr:rowOff>
    </xdr:from>
    <xdr:to>
      <xdr:col>109</xdr:col>
      <xdr:colOff>104775</xdr:colOff>
      <xdr:row>70</xdr:row>
      <xdr:rowOff>63500</xdr:rowOff>
    </xdr:to>
    <xdr:sp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公債費以外の経常収支比率は、類似団体平均を下回っている。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人口増に伴う扶助費の増、民間委託へのシフトによる物件費の増などにより、平成３０年度から比率は増加傾向にあり、人口も現在も増加している。</a:t>
          </a:r>
        </a:p>
        <a:p>
          <a:r>
            <a:rPr kumimoji="1" lang="ja-JP" altLang="en-US" sz="1300">
              <a:latin typeface="ＭＳ Ｐゴシック" panose="020B0600070205080204" pitchFamily="50" charset="-128"/>
              <a:ea typeface="ＭＳ Ｐゴシック" panose="020B0600070205080204" pitchFamily="50" charset="-128"/>
            </a:rPr>
            <a:t>今後も、印西市行政改革実施計画に基づき、定員管理、業務の効率化等を推進し、コスト削減に努めていく。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127000</xdr:rowOff>
    </xdr:from>
    <xdr:to>
      <xdr:col>82</xdr:col>
      <xdr:colOff>107950</xdr:colOff>
      <xdr:row>77</xdr:row>
      <xdr:rowOff>85089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2814300"/>
          <a:ext cx="838200" cy="47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120666</xdr:rowOff>
    </xdr:from>
    <xdr:ext cx="762000" cy="259045"/>
    <xdr:sp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322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127000</xdr:rowOff>
    </xdr:from>
    <xdr:to>
      <xdr:col>78</xdr:col>
      <xdr:colOff>69850</xdr:colOff>
      <xdr:row>77</xdr:row>
      <xdr:rowOff>31750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782800" y="12814300"/>
          <a:ext cx="8890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120666</xdr:rowOff>
    </xdr:from>
    <xdr:ext cx="736600" cy="259045"/>
    <xdr:sp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xdr:rowOff>
    </xdr:from>
    <xdr:to>
      <xdr:col>73</xdr:col>
      <xdr:colOff>180975</xdr:colOff>
      <xdr:row>77</xdr:row>
      <xdr:rowOff>31750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2029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xdr:rowOff>
    </xdr:from>
    <xdr:to>
      <xdr:col>69</xdr:col>
      <xdr:colOff>92075</xdr:colOff>
      <xdr:row>77</xdr:row>
      <xdr:rowOff>31750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2029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74947</xdr:rowOff>
    </xdr:from>
    <xdr:ext cx="762000" cy="259045"/>
    <xdr:sp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textlink="">
      <xdr:nvSpPr>
        <xdr:cNvPr id="447" name="楕円 446">
          <a:extLst>
            <a:ext uri="{FF2B5EF4-FFF2-40B4-BE49-F238E27FC236}">
              <a16:creationId xmlns:a16="http://schemas.microsoft.com/office/drawing/2014/main" id="{00000000-0008-0000-0400-0000BF010000}"/>
            </a:ext>
          </a:extLst>
        </xdr:cNvPr>
        <xdr:cNvSpPr/>
      </xdr:nvSpPr>
      <xdr:spPr>
        <a:xfrm>
          <a:off x="164592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50816</xdr:rowOff>
    </xdr:from>
    <xdr:ext cx="762000" cy="259045"/>
    <xdr:sp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76200</xdr:rowOff>
    </xdr:from>
    <xdr:to>
      <xdr:col>78</xdr:col>
      <xdr:colOff>120650</xdr:colOff>
      <xdr:row>75</xdr:row>
      <xdr:rowOff>6350</xdr:rowOff>
    </xdr:to>
    <xdr:sp textlink="">
      <xdr:nvSpPr>
        <xdr:cNvPr id="449" name="楕円 448">
          <a:extLst>
            <a:ext uri="{FF2B5EF4-FFF2-40B4-BE49-F238E27FC236}">
              <a16:creationId xmlns:a16="http://schemas.microsoft.com/office/drawing/2014/main" id="{00000000-0008-0000-0400-0000C1010000}"/>
            </a:ext>
          </a:extLst>
        </xdr:cNvPr>
        <xdr:cNvSpPr/>
      </xdr:nvSpPr>
      <xdr:spPr>
        <a:xfrm>
          <a:off x="15621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16527</xdr:rowOff>
    </xdr:from>
    <xdr:ext cx="736600" cy="259045"/>
    <xdr:sp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152400</xdr:rowOff>
    </xdr:from>
    <xdr:to>
      <xdr:col>74</xdr:col>
      <xdr:colOff>31750</xdr:colOff>
      <xdr:row>77</xdr:row>
      <xdr:rowOff>82550</xdr:rowOff>
    </xdr:to>
    <xdr:sp textlink="">
      <xdr:nvSpPr>
        <xdr:cNvPr id="451" name="楕円 450">
          <a:extLst>
            <a:ext uri="{FF2B5EF4-FFF2-40B4-BE49-F238E27FC236}">
              <a16:creationId xmlns:a16="http://schemas.microsoft.com/office/drawing/2014/main" id="{00000000-0008-0000-0400-0000C3010000}"/>
            </a:ext>
          </a:extLst>
        </xdr:cNvPr>
        <xdr:cNvSpPr/>
      </xdr:nvSpPr>
      <xdr:spPr>
        <a:xfrm>
          <a:off x="14732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67327</xdr:rowOff>
    </xdr:from>
    <xdr:ext cx="762000" cy="259045"/>
    <xdr:sp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121920</xdr:rowOff>
    </xdr:from>
    <xdr:to>
      <xdr:col>69</xdr:col>
      <xdr:colOff>142875</xdr:colOff>
      <xdr:row>77</xdr:row>
      <xdr:rowOff>52070</xdr:rowOff>
    </xdr:to>
    <xdr:sp textlink="">
      <xdr:nvSpPr>
        <xdr:cNvPr id="453" name="楕円 452">
          <a:extLst>
            <a:ext uri="{FF2B5EF4-FFF2-40B4-BE49-F238E27FC236}">
              <a16:creationId xmlns:a16="http://schemas.microsoft.com/office/drawing/2014/main" id="{00000000-0008-0000-0400-0000C5010000}"/>
            </a:ext>
          </a:extLst>
        </xdr:cNvPr>
        <xdr:cNvSpPr/>
      </xdr:nvSpPr>
      <xdr:spPr>
        <a:xfrm>
          <a:off x="13843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36847</xdr:rowOff>
    </xdr:from>
    <xdr:ext cx="762000" cy="259045"/>
    <xdr:sp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152400</xdr:rowOff>
    </xdr:from>
    <xdr:to>
      <xdr:col>65</xdr:col>
      <xdr:colOff>53975</xdr:colOff>
      <xdr:row>77</xdr:row>
      <xdr:rowOff>82550</xdr:rowOff>
    </xdr:to>
    <xdr:sp textlink="">
      <xdr:nvSpPr>
        <xdr:cNvPr id="455" name="楕円 454">
          <a:extLst>
            <a:ext uri="{FF2B5EF4-FFF2-40B4-BE49-F238E27FC236}">
              <a16:creationId xmlns:a16="http://schemas.microsoft.com/office/drawing/2014/main" id="{00000000-0008-0000-0400-0000C7010000}"/>
            </a:ext>
          </a:extLst>
        </xdr:cNvPr>
        <xdr:cNvSpPr/>
      </xdr:nvSpPr>
      <xdr:spPr>
        <a:xfrm>
          <a:off x="12954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92727</xdr:rowOff>
    </xdr:from>
    <xdr:ext cx="762000" cy="259045"/>
    <xdr:sp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千葉県印西市</a:t>
          </a:r>
        </a:p>
      </xdr:txBody>
    </xdr:sp>
    <xdr:clientData/>
  </xdr:twoCellAnchor>
  <xdr:twoCellAnchor>
    <xdr:from>
      <xdr:col>39</xdr:col>
      <xdr:colOff>1066800</xdr:colOff>
      <xdr:row>0</xdr:row>
      <xdr:rowOff>0</xdr:rowOff>
    </xdr:from>
    <xdr:to>
      <xdr:col>41</xdr:col>
      <xdr:colOff>501650</xdr:colOff>
      <xdr:row>2</xdr:row>
      <xdr:rowOff>38100</xdr:rowOff>
    </xdr:to>
    <xdr:sp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123438</xdr:rowOff>
    </xdr:from>
    <xdr:to>
      <xdr:col>29</xdr:col>
      <xdr:colOff>127000</xdr:colOff>
      <xdr:row>16</xdr:row>
      <xdr:rowOff>118656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42813"/>
          <a:ext cx="647700" cy="1666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38924</xdr:rowOff>
    </xdr:from>
    <xdr:ext cx="762000" cy="259045"/>
    <xdr:sp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9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118656</xdr:rowOff>
    </xdr:from>
    <xdr:to>
      <xdr:col>26</xdr:col>
      <xdr:colOff>50800</xdr:colOff>
      <xdr:row>16</xdr:row>
      <xdr:rowOff>139954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09481"/>
          <a:ext cx="698500" cy="21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81672</xdr:rowOff>
    </xdr:from>
    <xdr:ext cx="736600" cy="259045"/>
    <xdr:sp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3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121209</xdr:rowOff>
    </xdr:from>
    <xdr:to>
      <xdr:col>22</xdr:col>
      <xdr:colOff>114300</xdr:colOff>
      <xdr:row>16</xdr:row>
      <xdr:rowOff>139954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912034"/>
          <a:ext cx="698500" cy="18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116781</xdr:rowOff>
    </xdr:from>
    <xdr:ext cx="762000" cy="259045"/>
    <xdr:sp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7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106178</xdr:rowOff>
    </xdr:from>
    <xdr:to>
      <xdr:col>18</xdr:col>
      <xdr:colOff>177800</xdr:colOff>
      <xdr:row>16</xdr:row>
      <xdr:rowOff>121209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897003"/>
          <a:ext cx="698500" cy="150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125639</xdr:rowOff>
    </xdr:from>
    <xdr:ext cx="762000" cy="259045"/>
    <xdr:sp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145394</xdr:rowOff>
    </xdr:from>
    <xdr:ext cx="762000" cy="259045"/>
    <xdr:sp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0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72638</xdr:rowOff>
    </xdr:from>
    <xdr:to>
      <xdr:col>29</xdr:col>
      <xdr:colOff>177800</xdr:colOff>
      <xdr:row>16</xdr:row>
      <xdr:rowOff>2788</xdr:rowOff>
    </xdr:to>
    <xdr:sp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6920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89165</xdr:rowOff>
    </xdr:from>
    <xdr:ext cx="762000" cy="259045"/>
    <xdr:sp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3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67856</xdr:rowOff>
    </xdr:from>
    <xdr:to>
      <xdr:col>26</xdr:col>
      <xdr:colOff>101600</xdr:colOff>
      <xdr:row>16</xdr:row>
      <xdr:rowOff>169456</xdr:rowOff>
    </xdr:to>
    <xdr:sp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58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8183</xdr:rowOff>
    </xdr:from>
    <xdr:ext cx="736600" cy="259045"/>
    <xdr:sp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27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89154</xdr:rowOff>
    </xdr:from>
    <xdr:to>
      <xdr:col>22</xdr:col>
      <xdr:colOff>165100</xdr:colOff>
      <xdr:row>17</xdr:row>
      <xdr:rowOff>19304</xdr:rowOff>
    </xdr:to>
    <xdr:sp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799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29481</xdr:rowOff>
    </xdr:from>
    <xdr:ext cx="762000" cy="259045"/>
    <xdr:sp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48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70409</xdr:rowOff>
    </xdr:from>
    <xdr:to>
      <xdr:col>19</xdr:col>
      <xdr:colOff>38100</xdr:colOff>
      <xdr:row>17</xdr:row>
      <xdr:rowOff>559</xdr:rowOff>
    </xdr:to>
    <xdr:sp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612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10736</xdr:rowOff>
    </xdr:from>
    <xdr:ext cx="762000" cy="259045"/>
    <xdr:sp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3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55378</xdr:rowOff>
    </xdr:from>
    <xdr:to>
      <xdr:col>15</xdr:col>
      <xdr:colOff>101600</xdr:colOff>
      <xdr:row>16</xdr:row>
      <xdr:rowOff>156978</xdr:rowOff>
    </xdr:to>
    <xdr:sp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462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167155</xdr:rowOff>
    </xdr:from>
    <xdr:ext cx="762000" cy="259045"/>
    <xdr:sp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15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99796</xdr:rowOff>
    </xdr:from>
    <xdr:to>
      <xdr:col>29</xdr:col>
      <xdr:colOff>127000</xdr:colOff>
      <xdr:row>36</xdr:row>
      <xdr:rowOff>144221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53046"/>
          <a:ext cx="647700" cy="444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144221</xdr:rowOff>
    </xdr:from>
    <xdr:to>
      <xdr:col>26</xdr:col>
      <xdr:colOff>50800</xdr:colOff>
      <xdr:row>37</xdr:row>
      <xdr:rowOff>203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97471"/>
          <a:ext cx="698500" cy="274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203</xdr:rowOff>
    </xdr:from>
    <xdr:to>
      <xdr:col>22</xdr:col>
      <xdr:colOff>114300</xdr:colOff>
      <xdr:row>37</xdr:row>
      <xdr:rowOff>50381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24903"/>
          <a:ext cx="698500" cy="501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41770</xdr:rowOff>
    </xdr:from>
    <xdr:to>
      <xdr:col>18</xdr:col>
      <xdr:colOff>177800</xdr:colOff>
      <xdr:row>37</xdr:row>
      <xdr:rowOff>50381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66470"/>
          <a:ext cx="698500" cy="86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48996</xdr:rowOff>
    </xdr:from>
    <xdr:to>
      <xdr:col>29</xdr:col>
      <xdr:colOff>177800</xdr:colOff>
      <xdr:row>36</xdr:row>
      <xdr:rowOff>150596</xdr:rowOff>
    </xdr:to>
    <xdr:sp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022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21073</xdr:rowOff>
    </xdr:from>
    <xdr:ext cx="762000" cy="259045"/>
    <xdr:sp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74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93421</xdr:rowOff>
    </xdr:from>
    <xdr:to>
      <xdr:col>26</xdr:col>
      <xdr:colOff>101600</xdr:colOff>
      <xdr:row>37</xdr:row>
      <xdr:rowOff>23571</xdr:rowOff>
    </xdr:to>
    <xdr:sp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46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8348</xdr:rowOff>
    </xdr:from>
    <xdr:ext cx="736600" cy="259045"/>
    <xdr:sp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33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120853</xdr:rowOff>
    </xdr:from>
    <xdr:to>
      <xdr:col>22</xdr:col>
      <xdr:colOff>165100</xdr:colOff>
      <xdr:row>37</xdr:row>
      <xdr:rowOff>51003</xdr:rowOff>
    </xdr:to>
    <xdr:sp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74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35780</xdr:rowOff>
    </xdr:from>
    <xdr:ext cx="762000" cy="259045"/>
    <xdr:sp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60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171031</xdr:rowOff>
    </xdr:from>
    <xdr:to>
      <xdr:col>19</xdr:col>
      <xdr:colOff>38100</xdr:colOff>
      <xdr:row>37</xdr:row>
      <xdr:rowOff>101181</xdr:rowOff>
    </xdr:to>
    <xdr:sp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242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85958</xdr:rowOff>
    </xdr:from>
    <xdr:ext cx="762000" cy="259045"/>
    <xdr:sp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10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162420</xdr:rowOff>
    </xdr:from>
    <xdr:to>
      <xdr:col>15</xdr:col>
      <xdr:colOff>101600</xdr:colOff>
      <xdr:row>37</xdr:row>
      <xdr:rowOff>92570</xdr:rowOff>
    </xdr:to>
    <xdr:sp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156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77347</xdr:rowOff>
    </xdr:from>
    <xdr:ext cx="762000" cy="259045"/>
    <xdr:sp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02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千葉県印西市</a:t>
          </a:r>
        </a:p>
      </xdr:txBody>
    </xdr:sp>
    <xdr:clientData/>
  </xdr:twoCellAnchor>
  <xdr:twoCellAnchor>
    <xdr:from>
      <xdr:col>85</xdr:col>
      <xdr:colOff>63500</xdr:colOff>
      <xdr:row>1</xdr:row>
      <xdr:rowOff>19050</xdr:rowOff>
    </xdr:from>
    <xdr:to>
      <xdr:col>99</xdr:col>
      <xdr:colOff>57150</xdr:colOff>
      <xdr:row>4</xdr:row>
      <xdr:rowOff>63500</xdr:rowOff>
    </xdr:to>
    <xdr:sp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111,731
108,339
123.79
55,422,110
51,158,846
3,571,607
30,102,146
17,850,780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26</xdr:row>
      <xdr:rowOff>88900</xdr:rowOff>
    </xdr:from>
    <xdr:to>
      <xdr:col>24</xdr:col>
      <xdr:colOff>0</xdr:colOff>
      <xdr:row>28</xdr:row>
      <xdr:rowOff>0</xdr:rowOff>
    </xdr:to>
    <xdr:sp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37562</xdr:rowOff>
    </xdr:from>
    <xdr:to>
      <xdr:col>24</xdr:col>
      <xdr:colOff>63500</xdr:colOff>
      <xdr:row>36</xdr:row>
      <xdr:rowOff>75029</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038312"/>
          <a:ext cx="838200" cy="20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75029</xdr:rowOff>
    </xdr:from>
    <xdr:to>
      <xdr:col>19</xdr:col>
      <xdr:colOff>177800</xdr:colOff>
      <xdr:row>36</xdr:row>
      <xdr:rowOff>98095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247229"/>
          <a:ext cx="889000" cy="23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70114</xdr:rowOff>
    </xdr:from>
    <xdr:to>
      <xdr:col>15</xdr:col>
      <xdr:colOff>50800</xdr:colOff>
      <xdr:row>36</xdr:row>
      <xdr:rowOff>98095</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242314"/>
          <a:ext cx="889000" cy="2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64857</xdr:rowOff>
    </xdr:from>
    <xdr:to>
      <xdr:col>10</xdr:col>
      <xdr:colOff>114300</xdr:colOff>
      <xdr:row>36</xdr:row>
      <xdr:rowOff>70114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237057"/>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63375</xdr:rowOff>
    </xdr:from>
    <xdr:ext cx="534377" cy="259045"/>
    <xdr:sp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158212</xdr:rowOff>
    </xdr:from>
    <xdr:to>
      <xdr:col>24</xdr:col>
      <xdr:colOff>114300</xdr:colOff>
      <xdr:row>35</xdr:row>
      <xdr:rowOff>88362</xdr:rowOff>
    </xdr:to>
    <xdr:sp textlink="">
      <xdr:nvSpPr>
        <xdr:cNvPr id="78" name="楕円 77">
          <a:extLst>
            <a:ext uri="{FF2B5EF4-FFF2-40B4-BE49-F238E27FC236}">
              <a16:creationId xmlns:a16="http://schemas.microsoft.com/office/drawing/2014/main" id="{00000000-0008-0000-0600-00004E000000}"/>
            </a:ext>
          </a:extLst>
        </xdr:cNvPr>
        <xdr:cNvSpPr/>
      </xdr:nvSpPr>
      <xdr:spPr>
        <a:xfrm>
          <a:off x="4584700" y="5987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136639</xdr:rowOff>
    </xdr:from>
    <xdr:ext cx="534377" cy="259045"/>
    <xdr:sp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96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24229</xdr:rowOff>
    </xdr:from>
    <xdr:to>
      <xdr:col>20</xdr:col>
      <xdr:colOff>38100</xdr:colOff>
      <xdr:row>36</xdr:row>
      <xdr:rowOff>125829</xdr:rowOff>
    </xdr:to>
    <xdr:sp textlink="">
      <xdr:nvSpPr>
        <xdr:cNvPr id="80" name="楕円 79">
          <a:extLst>
            <a:ext uri="{FF2B5EF4-FFF2-40B4-BE49-F238E27FC236}">
              <a16:creationId xmlns:a16="http://schemas.microsoft.com/office/drawing/2014/main" id="{00000000-0008-0000-0600-000050000000}"/>
            </a:ext>
          </a:extLst>
        </xdr:cNvPr>
        <xdr:cNvSpPr/>
      </xdr:nvSpPr>
      <xdr:spPr>
        <a:xfrm>
          <a:off x="3746500" y="619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116956</xdr:rowOff>
    </xdr:from>
    <xdr:ext cx="534377" cy="259045"/>
    <xdr:sp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8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47295</xdr:rowOff>
    </xdr:from>
    <xdr:to>
      <xdr:col>15</xdr:col>
      <xdr:colOff>101600</xdr:colOff>
      <xdr:row>36</xdr:row>
      <xdr:rowOff>148895</xdr:rowOff>
    </xdr:to>
    <xdr:sp textlink="">
      <xdr:nvSpPr>
        <xdr:cNvPr id="82" name="楕円 81">
          <a:extLst>
            <a:ext uri="{FF2B5EF4-FFF2-40B4-BE49-F238E27FC236}">
              <a16:creationId xmlns:a16="http://schemas.microsoft.com/office/drawing/2014/main" id="{00000000-0008-0000-0600-000052000000}"/>
            </a:ext>
          </a:extLst>
        </xdr:cNvPr>
        <xdr:cNvSpPr/>
      </xdr:nvSpPr>
      <xdr:spPr>
        <a:xfrm>
          <a:off x="2857500" y="621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140022</xdr:rowOff>
    </xdr:from>
    <xdr:ext cx="534377" cy="259045"/>
    <xdr:sp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3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19314</xdr:rowOff>
    </xdr:from>
    <xdr:to>
      <xdr:col>10</xdr:col>
      <xdr:colOff>165100</xdr:colOff>
      <xdr:row>36</xdr:row>
      <xdr:rowOff>120914</xdr:rowOff>
    </xdr:to>
    <xdr:sp textlink="">
      <xdr:nvSpPr>
        <xdr:cNvPr id="84" name="楕円 83">
          <a:extLst>
            <a:ext uri="{FF2B5EF4-FFF2-40B4-BE49-F238E27FC236}">
              <a16:creationId xmlns:a16="http://schemas.microsoft.com/office/drawing/2014/main" id="{00000000-0008-0000-0600-000054000000}"/>
            </a:ext>
          </a:extLst>
        </xdr:cNvPr>
        <xdr:cNvSpPr/>
      </xdr:nvSpPr>
      <xdr:spPr>
        <a:xfrm>
          <a:off x="1968500" y="619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112041</xdr:rowOff>
    </xdr:from>
    <xdr:ext cx="534377" cy="259045"/>
    <xdr:sp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84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14057</xdr:rowOff>
    </xdr:from>
    <xdr:to>
      <xdr:col>6</xdr:col>
      <xdr:colOff>38100</xdr:colOff>
      <xdr:row>36</xdr:row>
      <xdr:rowOff>115657</xdr:rowOff>
    </xdr:to>
    <xdr:sp textlink="">
      <xdr:nvSpPr>
        <xdr:cNvPr id="86" name="楕円 85">
          <a:extLst>
            <a:ext uri="{FF2B5EF4-FFF2-40B4-BE49-F238E27FC236}">
              <a16:creationId xmlns:a16="http://schemas.microsoft.com/office/drawing/2014/main" id="{00000000-0008-0000-0600-000056000000}"/>
            </a:ext>
          </a:extLst>
        </xdr:cNvPr>
        <xdr:cNvSpPr/>
      </xdr:nvSpPr>
      <xdr:spPr>
        <a:xfrm>
          <a:off x="1079500" y="618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106784</xdr:rowOff>
    </xdr:from>
    <xdr:ext cx="534377" cy="259045"/>
    <xdr:sp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27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46</xdr:row>
      <xdr:rowOff>88900</xdr:rowOff>
    </xdr:from>
    <xdr:to>
      <xdr:col>24</xdr:col>
      <xdr:colOff>0</xdr:colOff>
      <xdr:row>48</xdr:row>
      <xdr:rowOff>0</xdr:rowOff>
    </xdr:to>
    <xdr:sp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128008</xdr:rowOff>
    </xdr:from>
    <xdr:to>
      <xdr:col>24</xdr:col>
      <xdr:colOff>63500</xdr:colOff>
      <xdr:row>56</xdr:row>
      <xdr:rowOff>44358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557758"/>
          <a:ext cx="838200" cy="8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73026</xdr:rowOff>
    </xdr:from>
    <xdr:ext cx="534377" cy="259045"/>
    <xdr:sp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44358</xdr:rowOff>
    </xdr:from>
    <xdr:to>
      <xdr:col>19</xdr:col>
      <xdr:colOff>177800</xdr:colOff>
      <xdr:row>56</xdr:row>
      <xdr:rowOff>58106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645558"/>
          <a:ext cx="889000" cy="13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76177</xdr:rowOff>
    </xdr:from>
    <xdr:ext cx="534377" cy="259045"/>
    <xdr:sp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58106</xdr:rowOff>
    </xdr:from>
    <xdr:to>
      <xdr:col>15</xdr:col>
      <xdr:colOff>50800</xdr:colOff>
      <xdr:row>57</xdr:row>
      <xdr:rowOff>31490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59306"/>
          <a:ext cx="889000" cy="14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31490</xdr:rowOff>
    </xdr:from>
    <xdr:to>
      <xdr:col>10</xdr:col>
      <xdr:colOff>114300</xdr:colOff>
      <xdr:row>57</xdr:row>
      <xdr:rowOff>51232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04140"/>
          <a:ext cx="889000" cy="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18798</xdr:rowOff>
    </xdr:from>
    <xdr:ext cx="534377" cy="259045"/>
    <xdr:sp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77208</xdr:rowOff>
    </xdr:from>
    <xdr:to>
      <xdr:col>24</xdr:col>
      <xdr:colOff>114300</xdr:colOff>
      <xdr:row>56</xdr:row>
      <xdr:rowOff>7358</xdr:rowOff>
    </xdr:to>
    <xdr:sp textlink="">
      <xdr:nvSpPr>
        <xdr:cNvPr id="138" name="楕円 137">
          <a:extLst>
            <a:ext uri="{FF2B5EF4-FFF2-40B4-BE49-F238E27FC236}">
              <a16:creationId xmlns:a16="http://schemas.microsoft.com/office/drawing/2014/main" id="{00000000-0008-0000-0600-00008A000000}"/>
            </a:ext>
          </a:extLst>
        </xdr:cNvPr>
        <xdr:cNvSpPr/>
      </xdr:nvSpPr>
      <xdr:spPr>
        <a:xfrm>
          <a:off x="4584700" y="950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100085</xdr:rowOff>
    </xdr:from>
    <xdr:ext cx="534377" cy="259045"/>
    <xdr:sp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358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165008</xdr:rowOff>
    </xdr:from>
    <xdr:to>
      <xdr:col>20</xdr:col>
      <xdr:colOff>38100</xdr:colOff>
      <xdr:row>56</xdr:row>
      <xdr:rowOff>95158</xdr:rowOff>
    </xdr:to>
    <xdr:sp textlink="">
      <xdr:nvSpPr>
        <xdr:cNvPr id="140" name="楕円 139">
          <a:extLst>
            <a:ext uri="{FF2B5EF4-FFF2-40B4-BE49-F238E27FC236}">
              <a16:creationId xmlns:a16="http://schemas.microsoft.com/office/drawing/2014/main" id="{00000000-0008-0000-0600-00008C000000}"/>
            </a:ext>
          </a:extLst>
        </xdr:cNvPr>
        <xdr:cNvSpPr/>
      </xdr:nvSpPr>
      <xdr:spPr>
        <a:xfrm>
          <a:off x="3746500" y="959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111685</xdr:rowOff>
    </xdr:from>
    <xdr:ext cx="534377" cy="259045"/>
    <xdr:sp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369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7306</xdr:rowOff>
    </xdr:from>
    <xdr:to>
      <xdr:col>15</xdr:col>
      <xdr:colOff>101600</xdr:colOff>
      <xdr:row>56</xdr:row>
      <xdr:rowOff>108906</xdr:rowOff>
    </xdr:to>
    <xdr:sp textlink="">
      <xdr:nvSpPr>
        <xdr:cNvPr id="142" name="楕円 141">
          <a:extLst>
            <a:ext uri="{FF2B5EF4-FFF2-40B4-BE49-F238E27FC236}">
              <a16:creationId xmlns:a16="http://schemas.microsoft.com/office/drawing/2014/main" id="{00000000-0008-0000-0600-00008E000000}"/>
            </a:ext>
          </a:extLst>
        </xdr:cNvPr>
        <xdr:cNvSpPr/>
      </xdr:nvSpPr>
      <xdr:spPr>
        <a:xfrm>
          <a:off x="2857500" y="960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125433</xdr:rowOff>
    </xdr:from>
    <xdr:ext cx="534377" cy="259045"/>
    <xdr:sp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8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152140</xdr:rowOff>
    </xdr:from>
    <xdr:to>
      <xdr:col>10</xdr:col>
      <xdr:colOff>165100</xdr:colOff>
      <xdr:row>57</xdr:row>
      <xdr:rowOff>82290</xdr:rowOff>
    </xdr:to>
    <xdr:sp textlink="">
      <xdr:nvSpPr>
        <xdr:cNvPr id="144" name="楕円 143">
          <a:extLst>
            <a:ext uri="{FF2B5EF4-FFF2-40B4-BE49-F238E27FC236}">
              <a16:creationId xmlns:a16="http://schemas.microsoft.com/office/drawing/2014/main" id="{00000000-0008-0000-0600-000090000000}"/>
            </a:ext>
          </a:extLst>
        </xdr:cNvPr>
        <xdr:cNvSpPr/>
      </xdr:nvSpPr>
      <xdr:spPr>
        <a:xfrm>
          <a:off x="1968500" y="975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98817</xdr:rowOff>
    </xdr:from>
    <xdr:ext cx="534377" cy="259045"/>
    <xdr:sp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2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432</xdr:rowOff>
    </xdr:from>
    <xdr:to>
      <xdr:col>6</xdr:col>
      <xdr:colOff>38100</xdr:colOff>
      <xdr:row>57</xdr:row>
      <xdr:rowOff>102032</xdr:rowOff>
    </xdr:to>
    <xdr:sp textlink="">
      <xdr:nvSpPr>
        <xdr:cNvPr id="146" name="楕円 145">
          <a:extLst>
            <a:ext uri="{FF2B5EF4-FFF2-40B4-BE49-F238E27FC236}">
              <a16:creationId xmlns:a16="http://schemas.microsoft.com/office/drawing/2014/main" id="{00000000-0008-0000-0600-000092000000}"/>
            </a:ext>
          </a:extLst>
        </xdr:cNvPr>
        <xdr:cNvSpPr/>
      </xdr:nvSpPr>
      <xdr:spPr>
        <a:xfrm>
          <a:off x="1079500" y="977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118559</xdr:rowOff>
    </xdr:from>
    <xdr:ext cx="534377" cy="259045"/>
    <xdr:sp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4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66</xdr:row>
      <xdr:rowOff>88900</xdr:rowOff>
    </xdr:from>
    <xdr:to>
      <xdr:col>24</xdr:col>
      <xdr:colOff>0</xdr:colOff>
      <xdr:row>68</xdr:row>
      <xdr:rowOff>0</xdr:rowOff>
    </xdr:to>
    <xdr:sp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51288</xdr:rowOff>
    </xdr:from>
    <xdr:to>
      <xdr:col>24</xdr:col>
      <xdr:colOff>63500</xdr:colOff>
      <xdr:row>77</xdr:row>
      <xdr:rowOff>53118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52938"/>
          <a:ext cx="838200" cy="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53118</xdr:rowOff>
    </xdr:from>
    <xdr:to>
      <xdr:col>19</xdr:col>
      <xdr:colOff>177800</xdr:colOff>
      <xdr:row>77</xdr:row>
      <xdr:rowOff>77463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54768"/>
          <a:ext cx="889000" cy="2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77121</xdr:rowOff>
    </xdr:from>
    <xdr:to>
      <xdr:col>15</xdr:col>
      <xdr:colOff>50800</xdr:colOff>
      <xdr:row>77</xdr:row>
      <xdr:rowOff>77463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78771"/>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77121</xdr:rowOff>
    </xdr:from>
    <xdr:to>
      <xdr:col>10</xdr:col>
      <xdr:colOff>114300</xdr:colOff>
      <xdr:row>77</xdr:row>
      <xdr:rowOff>102381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78771"/>
          <a:ext cx="889000" cy="2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488</xdr:rowOff>
    </xdr:from>
    <xdr:to>
      <xdr:col>24</xdr:col>
      <xdr:colOff>114300</xdr:colOff>
      <xdr:row>77</xdr:row>
      <xdr:rowOff>102088</xdr:rowOff>
    </xdr:to>
    <xdr:sp textlink="">
      <xdr:nvSpPr>
        <xdr:cNvPr id="191" name="楕円 190">
          <a:extLst>
            <a:ext uri="{FF2B5EF4-FFF2-40B4-BE49-F238E27FC236}">
              <a16:creationId xmlns:a16="http://schemas.microsoft.com/office/drawing/2014/main" id="{00000000-0008-0000-0600-0000BF000000}"/>
            </a:ext>
          </a:extLst>
        </xdr:cNvPr>
        <xdr:cNvSpPr/>
      </xdr:nvSpPr>
      <xdr:spPr>
        <a:xfrm>
          <a:off x="4584700" y="1320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86865</xdr:rowOff>
    </xdr:from>
    <xdr:ext cx="469744" cy="259045"/>
    <xdr:sp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17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2318</xdr:rowOff>
    </xdr:from>
    <xdr:to>
      <xdr:col>20</xdr:col>
      <xdr:colOff>38100</xdr:colOff>
      <xdr:row>77</xdr:row>
      <xdr:rowOff>103918</xdr:rowOff>
    </xdr:to>
    <xdr:sp textlink="">
      <xdr:nvSpPr>
        <xdr:cNvPr id="193" name="楕円 192">
          <a:extLst>
            <a:ext uri="{FF2B5EF4-FFF2-40B4-BE49-F238E27FC236}">
              <a16:creationId xmlns:a16="http://schemas.microsoft.com/office/drawing/2014/main" id="{00000000-0008-0000-0600-0000C1000000}"/>
            </a:ext>
          </a:extLst>
        </xdr:cNvPr>
        <xdr:cNvSpPr/>
      </xdr:nvSpPr>
      <xdr:spPr>
        <a:xfrm>
          <a:off x="3746500" y="1320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95045</xdr:rowOff>
    </xdr:from>
    <xdr:ext cx="469744" cy="259045"/>
    <xdr:sp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296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26663</xdr:rowOff>
    </xdr:from>
    <xdr:to>
      <xdr:col>15</xdr:col>
      <xdr:colOff>101600</xdr:colOff>
      <xdr:row>77</xdr:row>
      <xdr:rowOff>128263</xdr:rowOff>
    </xdr:to>
    <xdr:sp textlink="">
      <xdr:nvSpPr>
        <xdr:cNvPr id="195" name="楕円 194">
          <a:extLst>
            <a:ext uri="{FF2B5EF4-FFF2-40B4-BE49-F238E27FC236}">
              <a16:creationId xmlns:a16="http://schemas.microsoft.com/office/drawing/2014/main" id="{00000000-0008-0000-0600-0000C3000000}"/>
            </a:ext>
          </a:extLst>
        </xdr:cNvPr>
        <xdr:cNvSpPr/>
      </xdr:nvSpPr>
      <xdr:spPr>
        <a:xfrm>
          <a:off x="2857500" y="13228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119390</xdr:rowOff>
    </xdr:from>
    <xdr:ext cx="469744" cy="259045"/>
    <xdr:sp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21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26321</xdr:rowOff>
    </xdr:from>
    <xdr:to>
      <xdr:col>10</xdr:col>
      <xdr:colOff>165100</xdr:colOff>
      <xdr:row>77</xdr:row>
      <xdr:rowOff>127921</xdr:rowOff>
    </xdr:to>
    <xdr:sp textlink="">
      <xdr:nvSpPr>
        <xdr:cNvPr id="197" name="楕円 196">
          <a:extLst>
            <a:ext uri="{FF2B5EF4-FFF2-40B4-BE49-F238E27FC236}">
              <a16:creationId xmlns:a16="http://schemas.microsoft.com/office/drawing/2014/main" id="{00000000-0008-0000-0600-0000C5000000}"/>
            </a:ext>
          </a:extLst>
        </xdr:cNvPr>
        <xdr:cNvSpPr/>
      </xdr:nvSpPr>
      <xdr:spPr>
        <a:xfrm>
          <a:off x="1968500" y="1322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119048</xdr:rowOff>
    </xdr:from>
    <xdr:ext cx="469744" cy="259045"/>
    <xdr:sp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2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51581</xdr:rowOff>
    </xdr:from>
    <xdr:to>
      <xdr:col>6</xdr:col>
      <xdr:colOff>38100</xdr:colOff>
      <xdr:row>77</xdr:row>
      <xdr:rowOff>153181</xdr:rowOff>
    </xdr:to>
    <xdr:sp textlink="">
      <xdr:nvSpPr>
        <xdr:cNvPr id="199" name="楕円 198">
          <a:extLst>
            <a:ext uri="{FF2B5EF4-FFF2-40B4-BE49-F238E27FC236}">
              <a16:creationId xmlns:a16="http://schemas.microsoft.com/office/drawing/2014/main" id="{00000000-0008-0000-0600-0000C7000000}"/>
            </a:ext>
          </a:extLst>
        </xdr:cNvPr>
        <xdr:cNvSpPr/>
      </xdr:nvSpPr>
      <xdr:spPr>
        <a:xfrm>
          <a:off x="1079500" y="1325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144308</xdr:rowOff>
    </xdr:from>
    <xdr:ext cx="469744" cy="259045"/>
    <xdr:sp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45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86</xdr:row>
      <xdr:rowOff>88900</xdr:rowOff>
    </xdr:from>
    <xdr:to>
      <xdr:col>24</xdr:col>
      <xdr:colOff>0</xdr:colOff>
      <xdr:row>88</xdr:row>
      <xdr:rowOff>0</xdr:rowOff>
    </xdr:to>
    <xdr:sp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168411</xdr:rowOff>
    </xdr:from>
    <xdr:to>
      <xdr:col>24</xdr:col>
      <xdr:colOff>63500</xdr:colOff>
      <xdr:row>97</xdr:row>
      <xdr:rowOff>140779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627611"/>
          <a:ext cx="838200" cy="143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38789</xdr:rowOff>
    </xdr:from>
    <xdr:ext cx="599010" cy="259045"/>
    <xdr:sp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326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140779</xdr:rowOff>
    </xdr:from>
    <xdr:to>
      <xdr:col>19</xdr:col>
      <xdr:colOff>177800</xdr:colOff>
      <xdr:row>98</xdr:row>
      <xdr:rowOff>104880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771429"/>
          <a:ext cx="889000" cy="13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35879</xdr:rowOff>
    </xdr:from>
    <xdr:ext cx="599010" cy="259045"/>
    <xdr:sp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32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146869</xdr:rowOff>
    </xdr:from>
    <xdr:to>
      <xdr:col>15</xdr:col>
      <xdr:colOff>50800</xdr:colOff>
      <xdr:row>98</xdr:row>
      <xdr:rowOff>104880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777519"/>
          <a:ext cx="889000" cy="129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146869</xdr:rowOff>
    </xdr:from>
    <xdr:to>
      <xdr:col>10</xdr:col>
      <xdr:colOff>114300</xdr:colOff>
      <xdr:row>99</xdr:row>
      <xdr:rowOff>23123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777519"/>
          <a:ext cx="889000" cy="21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123652</xdr:rowOff>
    </xdr:from>
    <xdr:ext cx="599010" cy="259045"/>
    <xdr:sp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582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117611</xdr:rowOff>
    </xdr:from>
    <xdr:to>
      <xdr:col>24</xdr:col>
      <xdr:colOff>114300</xdr:colOff>
      <xdr:row>97</xdr:row>
      <xdr:rowOff>47761</xdr:rowOff>
    </xdr:to>
    <xdr:sp textlink="">
      <xdr:nvSpPr>
        <xdr:cNvPr id="247" name="楕円 246">
          <a:extLst>
            <a:ext uri="{FF2B5EF4-FFF2-40B4-BE49-F238E27FC236}">
              <a16:creationId xmlns:a16="http://schemas.microsoft.com/office/drawing/2014/main" id="{00000000-0008-0000-0600-0000F7000000}"/>
            </a:ext>
          </a:extLst>
        </xdr:cNvPr>
        <xdr:cNvSpPr/>
      </xdr:nvSpPr>
      <xdr:spPr>
        <a:xfrm>
          <a:off x="4584700" y="16576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96038</xdr:rowOff>
    </xdr:from>
    <xdr:ext cx="599010" cy="259045"/>
    <xdr:sp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555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89979</xdr:rowOff>
    </xdr:from>
    <xdr:to>
      <xdr:col>20</xdr:col>
      <xdr:colOff>38100</xdr:colOff>
      <xdr:row>98</xdr:row>
      <xdr:rowOff>20129</xdr:rowOff>
    </xdr:to>
    <xdr:sp textlink="">
      <xdr:nvSpPr>
        <xdr:cNvPr id="249" name="楕円 248">
          <a:extLst>
            <a:ext uri="{FF2B5EF4-FFF2-40B4-BE49-F238E27FC236}">
              <a16:creationId xmlns:a16="http://schemas.microsoft.com/office/drawing/2014/main" id="{00000000-0008-0000-0600-0000F9000000}"/>
            </a:ext>
          </a:extLst>
        </xdr:cNvPr>
        <xdr:cNvSpPr/>
      </xdr:nvSpPr>
      <xdr:spPr>
        <a:xfrm>
          <a:off x="3746500" y="1672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11256</xdr:rowOff>
    </xdr:from>
    <xdr:ext cx="599010" cy="259045"/>
    <xdr:sp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81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54080</xdr:rowOff>
    </xdr:from>
    <xdr:to>
      <xdr:col>15</xdr:col>
      <xdr:colOff>101600</xdr:colOff>
      <xdr:row>98</xdr:row>
      <xdr:rowOff>155680</xdr:rowOff>
    </xdr:to>
    <xdr:sp textlink="">
      <xdr:nvSpPr>
        <xdr:cNvPr id="251" name="楕円 250">
          <a:extLst>
            <a:ext uri="{FF2B5EF4-FFF2-40B4-BE49-F238E27FC236}">
              <a16:creationId xmlns:a16="http://schemas.microsoft.com/office/drawing/2014/main" id="{00000000-0008-0000-0600-0000FB000000}"/>
            </a:ext>
          </a:extLst>
        </xdr:cNvPr>
        <xdr:cNvSpPr/>
      </xdr:nvSpPr>
      <xdr:spPr>
        <a:xfrm>
          <a:off x="2857500" y="1685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146807</xdr:rowOff>
    </xdr:from>
    <xdr:ext cx="599010" cy="259045"/>
    <xdr:sp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94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96069</xdr:rowOff>
    </xdr:from>
    <xdr:to>
      <xdr:col>10</xdr:col>
      <xdr:colOff>165100</xdr:colOff>
      <xdr:row>98</xdr:row>
      <xdr:rowOff>26219</xdr:rowOff>
    </xdr:to>
    <xdr:sp textlink="">
      <xdr:nvSpPr>
        <xdr:cNvPr id="253" name="楕円 252">
          <a:extLst>
            <a:ext uri="{FF2B5EF4-FFF2-40B4-BE49-F238E27FC236}">
              <a16:creationId xmlns:a16="http://schemas.microsoft.com/office/drawing/2014/main" id="{00000000-0008-0000-0600-0000FD000000}"/>
            </a:ext>
          </a:extLst>
        </xdr:cNvPr>
        <xdr:cNvSpPr/>
      </xdr:nvSpPr>
      <xdr:spPr>
        <a:xfrm>
          <a:off x="1968500" y="1672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17346</xdr:rowOff>
    </xdr:from>
    <xdr:ext cx="599010" cy="259045"/>
    <xdr:sp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819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143773</xdr:rowOff>
    </xdr:from>
    <xdr:to>
      <xdr:col>6</xdr:col>
      <xdr:colOff>38100</xdr:colOff>
      <xdr:row>99</xdr:row>
      <xdr:rowOff>73923</xdr:rowOff>
    </xdr:to>
    <xdr:sp textlink="">
      <xdr:nvSpPr>
        <xdr:cNvPr id="255" name="楕円 254">
          <a:extLst>
            <a:ext uri="{FF2B5EF4-FFF2-40B4-BE49-F238E27FC236}">
              <a16:creationId xmlns:a16="http://schemas.microsoft.com/office/drawing/2014/main" id="{00000000-0008-0000-0600-0000FF000000}"/>
            </a:ext>
          </a:extLst>
        </xdr:cNvPr>
        <xdr:cNvSpPr/>
      </xdr:nvSpPr>
      <xdr:spPr>
        <a:xfrm>
          <a:off x="1079500" y="1694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65050</xdr:rowOff>
    </xdr:from>
    <xdr:ext cx="534377" cy="259045"/>
    <xdr:sp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63111" y="1703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26</xdr:row>
      <xdr:rowOff>88900</xdr:rowOff>
    </xdr:from>
    <xdr:to>
      <xdr:col>54</xdr:col>
      <xdr:colOff>127000</xdr:colOff>
      <xdr:row>28</xdr:row>
      <xdr:rowOff>0</xdr:rowOff>
    </xdr:to>
    <xdr:sp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10835</xdr:rowOff>
    </xdr:from>
    <xdr:to>
      <xdr:col>55</xdr:col>
      <xdr:colOff>0</xdr:colOff>
      <xdr:row>36</xdr:row>
      <xdr:rowOff>14972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183035"/>
          <a:ext cx="838200" cy="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38425</xdr:rowOff>
    </xdr:from>
    <xdr:ext cx="534377" cy="259045"/>
    <xdr:sp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210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117983</xdr:rowOff>
    </xdr:from>
    <xdr:to>
      <xdr:col>50</xdr:col>
      <xdr:colOff>114300</xdr:colOff>
      <xdr:row>36</xdr:row>
      <xdr:rowOff>10835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118733"/>
          <a:ext cx="889000" cy="64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145987</xdr:rowOff>
    </xdr:from>
    <xdr:ext cx="534377" cy="259045"/>
    <xdr:sp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31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117983</xdr:rowOff>
    </xdr:from>
    <xdr:to>
      <xdr:col>45</xdr:col>
      <xdr:colOff>177800</xdr:colOff>
      <xdr:row>36</xdr:row>
      <xdr:rowOff>36166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118733"/>
          <a:ext cx="889000" cy="8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128341</xdr:rowOff>
    </xdr:from>
    <xdr:ext cx="534377" cy="259045"/>
    <xdr:sp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630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15625</xdr:rowOff>
    </xdr:from>
    <xdr:to>
      <xdr:col>41</xdr:col>
      <xdr:colOff>50800</xdr:colOff>
      <xdr:row>36</xdr:row>
      <xdr:rowOff>36166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159125"/>
          <a:ext cx="889000" cy="104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166441</xdr:rowOff>
    </xdr:from>
    <xdr:ext cx="534377" cy="259045"/>
    <xdr:sp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106254</xdr:rowOff>
    </xdr:from>
    <xdr:ext cx="599010" cy="259045"/>
    <xdr:sp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135622</xdr:rowOff>
    </xdr:from>
    <xdr:to>
      <xdr:col>55</xdr:col>
      <xdr:colOff>50800</xdr:colOff>
      <xdr:row>36</xdr:row>
      <xdr:rowOff>65772</xdr:rowOff>
    </xdr:to>
    <xdr:sp textlink="">
      <xdr:nvSpPr>
        <xdr:cNvPr id="306" name="楕円 305">
          <a:extLst>
            <a:ext uri="{FF2B5EF4-FFF2-40B4-BE49-F238E27FC236}">
              <a16:creationId xmlns:a16="http://schemas.microsoft.com/office/drawing/2014/main" id="{00000000-0008-0000-0600-000032010000}"/>
            </a:ext>
          </a:extLst>
        </xdr:cNvPr>
        <xdr:cNvSpPr/>
      </xdr:nvSpPr>
      <xdr:spPr>
        <a:xfrm>
          <a:off x="10426700" y="613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158499</xdr:rowOff>
    </xdr:from>
    <xdr:ext cx="534377" cy="259045"/>
    <xdr:sp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598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131485</xdr:rowOff>
    </xdr:from>
    <xdr:to>
      <xdr:col>50</xdr:col>
      <xdr:colOff>165100</xdr:colOff>
      <xdr:row>36</xdr:row>
      <xdr:rowOff>61635</xdr:rowOff>
    </xdr:to>
    <xdr:sp textlink="">
      <xdr:nvSpPr>
        <xdr:cNvPr id="308" name="楕円 307">
          <a:extLst>
            <a:ext uri="{FF2B5EF4-FFF2-40B4-BE49-F238E27FC236}">
              <a16:creationId xmlns:a16="http://schemas.microsoft.com/office/drawing/2014/main" id="{00000000-0008-0000-0600-000034010000}"/>
            </a:ext>
          </a:extLst>
        </xdr:cNvPr>
        <xdr:cNvSpPr/>
      </xdr:nvSpPr>
      <xdr:spPr>
        <a:xfrm>
          <a:off x="9588500" y="613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78162</xdr:rowOff>
    </xdr:from>
    <xdr:ext cx="534377" cy="259045"/>
    <xdr:sp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5907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67183</xdr:rowOff>
    </xdr:from>
    <xdr:to>
      <xdr:col>46</xdr:col>
      <xdr:colOff>38100</xdr:colOff>
      <xdr:row>35</xdr:row>
      <xdr:rowOff>168783</xdr:rowOff>
    </xdr:to>
    <xdr:sp textlink="">
      <xdr:nvSpPr>
        <xdr:cNvPr id="310" name="楕円 309">
          <a:extLst>
            <a:ext uri="{FF2B5EF4-FFF2-40B4-BE49-F238E27FC236}">
              <a16:creationId xmlns:a16="http://schemas.microsoft.com/office/drawing/2014/main" id="{00000000-0008-0000-0600-000036010000}"/>
            </a:ext>
          </a:extLst>
        </xdr:cNvPr>
        <xdr:cNvSpPr/>
      </xdr:nvSpPr>
      <xdr:spPr>
        <a:xfrm>
          <a:off x="8699500" y="606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13860</xdr:rowOff>
    </xdr:from>
    <xdr:ext cx="534377" cy="259045"/>
    <xdr:sp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5843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156816</xdr:rowOff>
    </xdr:from>
    <xdr:to>
      <xdr:col>41</xdr:col>
      <xdr:colOff>101600</xdr:colOff>
      <xdr:row>36</xdr:row>
      <xdr:rowOff>86966</xdr:rowOff>
    </xdr:to>
    <xdr:sp textlink="">
      <xdr:nvSpPr>
        <xdr:cNvPr id="312" name="楕円 311">
          <a:extLst>
            <a:ext uri="{FF2B5EF4-FFF2-40B4-BE49-F238E27FC236}">
              <a16:creationId xmlns:a16="http://schemas.microsoft.com/office/drawing/2014/main" id="{00000000-0008-0000-0600-000038010000}"/>
            </a:ext>
          </a:extLst>
        </xdr:cNvPr>
        <xdr:cNvSpPr/>
      </xdr:nvSpPr>
      <xdr:spPr>
        <a:xfrm>
          <a:off x="7810500" y="615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103493</xdr:rowOff>
    </xdr:from>
    <xdr:ext cx="534377" cy="259045"/>
    <xdr:sp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593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136275</xdr:rowOff>
    </xdr:from>
    <xdr:to>
      <xdr:col>36</xdr:col>
      <xdr:colOff>165100</xdr:colOff>
      <xdr:row>30</xdr:row>
      <xdr:rowOff>66425</xdr:rowOff>
    </xdr:to>
    <xdr:sp textlink="">
      <xdr:nvSpPr>
        <xdr:cNvPr id="314" name="楕円 313">
          <a:extLst>
            <a:ext uri="{FF2B5EF4-FFF2-40B4-BE49-F238E27FC236}">
              <a16:creationId xmlns:a16="http://schemas.microsoft.com/office/drawing/2014/main" id="{00000000-0008-0000-0600-00003A010000}"/>
            </a:ext>
          </a:extLst>
        </xdr:cNvPr>
        <xdr:cNvSpPr/>
      </xdr:nvSpPr>
      <xdr:spPr>
        <a:xfrm>
          <a:off x="6921500" y="5108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82952</xdr:rowOff>
    </xdr:from>
    <xdr:ext cx="599010" cy="259045"/>
    <xdr:sp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4883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46</xdr:row>
      <xdr:rowOff>88900</xdr:rowOff>
    </xdr:from>
    <xdr:to>
      <xdr:col>54</xdr:col>
      <xdr:colOff>127000</xdr:colOff>
      <xdr:row>48</xdr:row>
      <xdr:rowOff>0</xdr:rowOff>
    </xdr:to>
    <xdr:sp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10530</xdr:rowOff>
    </xdr:from>
    <xdr:to>
      <xdr:col>55</xdr:col>
      <xdr:colOff>0</xdr:colOff>
      <xdr:row>55</xdr:row>
      <xdr:rowOff>120073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440280"/>
          <a:ext cx="838200" cy="109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170425</xdr:rowOff>
    </xdr:from>
    <xdr:ext cx="534377" cy="259045"/>
    <xdr:sp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00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10530</xdr:rowOff>
    </xdr:from>
    <xdr:to>
      <xdr:col>50</xdr:col>
      <xdr:colOff>114300</xdr:colOff>
      <xdr:row>55</xdr:row>
      <xdr:rowOff>48369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440280"/>
          <a:ext cx="889000" cy="37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169816</xdr:rowOff>
    </xdr:from>
    <xdr:ext cx="534377" cy="259045"/>
    <xdr:sp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77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48369</xdr:rowOff>
    </xdr:from>
    <xdr:to>
      <xdr:col>45</xdr:col>
      <xdr:colOff>177800</xdr:colOff>
      <xdr:row>56</xdr:row>
      <xdr:rowOff>68039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478119"/>
          <a:ext cx="889000" cy="19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27366</xdr:rowOff>
    </xdr:from>
    <xdr:ext cx="534377" cy="259045"/>
    <xdr:sp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0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68039</xdr:rowOff>
    </xdr:from>
    <xdr:to>
      <xdr:col>41</xdr:col>
      <xdr:colOff>50800</xdr:colOff>
      <xdr:row>56</xdr:row>
      <xdr:rowOff>72165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669239"/>
          <a:ext cx="889000" cy="4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5224</xdr:rowOff>
    </xdr:from>
    <xdr:ext cx="534377" cy="259045"/>
    <xdr:sp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777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2981</xdr:rowOff>
    </xdr:from>
    <xdr:ext cx="534377" cy="259045"/>
    <xdr:sp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77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69273</xdr:rowOff>
    </xdr:from>
    <xdr:to>
      <xdr:col>55</xdr:col>
      <xdr:colOff>50800</xdr:colOff>
      <xdr:row>55</xdr:row>
      <xdr:rowOff>170873</xdr:rowOff>
    </xdr:to>
    <xdr:sp textlink="">
      <xdr:nvSpPr>
        <xdr:cNvPr id="365" name="楕円 364">
          <a:extLst>
            <a:ext uri="{FF2B5EF4-FFF2-40B4-BE49-F238E27FC236}">
              <a16:creationId xmlns:a16="http://schemas.microsoft.com/office/drawing/2014/main" id="{00000000-0008-0000-0600-00006D010000}"/>
            </a:ext>
          </a:extLst>
        </xdr:cNvPr>
        <xdr:cNvSpPr/>
      </xdr:nvSpPr>
      <xdr:spPr>
        <a:xfrm>
          <a:off x="10426700" y="949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92150</xdr:rowOff>
    </xdr:from>
    <xdr:ext cx="534377" cy="259045"/>
    <xdr:sp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350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131180</xdr:rowOff>
    </xdr:from>
    <xdr:to>
      <xdr:col>50</xdr:col>
      <xdr:colOff>165100</xdr:colOff>
      <xdr:row>55</xdr:row>
      <xdr:rowOff>61330</xdr:rowOff>
    </xdr:to>
    <xdr:sp textlink="">
      <xdr:nvSpPr>
        <xdr:cNvPr id="367" name="楕円 366">
          <a:extLst>
            <a:ext uri="{FF2B5EF4-FFF2-40B4-BE49-F238E27FC236}">
              <a16:creationId xmlns:a16="http://schemas.microsoft.com/office/drawing/2014/main" id="{00000000-0008-0000-0600-00006F010000}"/>
            </a:ext>
          </a:extLst>
        </xdr:cNvPr>
        <xdr:cNvSpPr/>
      </xdr:nvSpPr>
      <xdr:spPr>
        <a:xfrm>
          <a:off x="9588500" y="938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77857</xdr:rowOff>
    </xdr:from>
    <xdr:ext cx="534377" cy="259045"/>
    <xdr:sp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164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169019</xdr:rowOff>
    </xdr:from>
    <xdr:to>
      <xdr:col>46</xdr:col>
      <xdr:colOff>38100</xdr:colOff>
      <xdr:row>55</xdr:row>
      <xdr:rowOff>99169</xdr:rowOff>
    </xdr:to>
    <xdr:sp textlink="">
      <xdr:nvSpPr>
        <xdr:cNvPr id="369" name="楕円 368">
          <a:extLst>
            <a:ext uri="{FF2B5EF4-FFF2-40B4-BE49-F238E27FC236}">
              <a16:creationId xmlns:a16="http://schemas.microsoft.com/office/drawing/2014/main" id="{00000000-0008-0000-0600-000071010000}"/>
            </a:ext>
          </a:extLst>
        </xdr:cNvPr>
        <xdr:cNvSpPr/>
      </xdr:nvSpPr>
      <xdr:spPr>
        <a:xfrm>
          <a:off x="8699500" y="942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115696</xdr:rowOff>
    </xdr:from>
    <xdr:ext cx="534377" cy="259045"/>
    <xdr:sp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202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17239</xdr:rowOff>
    </xdr:from>
    <xdr:to>
      <xdr:col>41</xdr:col>
      <xdr:colOff>101600</xdr:colOff>
      <xdr:row>56</xdr:row>
      <xdr:rowOff>118839</xdr:rowOff>
    </xdr:to>
    <xdr:sp textlink="">
      <xdr:nvSpPr>
        <xdr:cNvPr id="371" name="楕円 370">
          <a:extLst>
            <a:ext uri="{FF2B5EF4-FFF2-40B4-BE49-F238E27FC236}">
              <a16:creationId xmlns:a16="http://schemas.microsoft.com/office/drawing/2014/main" id="{00000000-0008-0000-0600-000073010000}"/>
            </a:ext>
          </a:extLst>
        </xdr:cNvPr>
        <xdr:cNvSpPr/>
      </xdr:nvSpPr>
      <xdr:spPr>
        <a:xfrm>
          <a:off x="7810500" y="961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135366</xdr:rowOff>
    </xdr:from>
    <xdr:ext cx="534377" cy="259045"/>
    <xdr:sp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393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21365</xdr:rowOff>
    </xdr:from>
    <xdr:to>
      <xdr:col>36</xdr:col>
      <xdr:colOff>165100</xdr:colOff>
      <xdr:row>56</xdr:row>
      <xdr:rowOff>122965</xdr:rowOff>
    </xdr:to>
    <xdr:sp textlink="">
      <xdr:nvSpPr>
        <xdr:cNvPr id="373" name="楕円 372">
          <a:extLst>
            <a:ext uri="{FF2B5EF4-FFF2-40B4-BE49-F238E27FC236}">
              <a16:creationId xmlns:a16="http://schemas.microsoft.com/office/drawing/2014/main" id="{00000000-0008-0000-0600-000075010000}"/>
            </a:ext>
          </a:extLst>
        </xdr:cNvPr>
        <xdr:cNvSpPr/>
      </xdr:nvSpPr>
      <xdr:spPr>
        <a:xfrm>
          <a:off x="6921500" y="962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139492</xdr:rowOff>
    </xdr:from>
    <xdr:ext cx="534377" cy="259045"/>
    <xdr:sp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397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66</xdr:row>
      <xdr:rowOff>88900</xdr:rowOff>
    </xdr:from>
    <xdr:to>
      <xdr:col>54</xdr:col>
      <xdr:colOff>127000</xdr:colOff>
      <xdr:row>68</xdr:row>
      <xdr:rowOff>0</xdr:rowOff>
    </xdr:to>
    <xdr:sp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102118</xdr:rowOff>
    </xdr:from>
    <xdr:to>
      <xdr:col>55</xdr:col>
      <xdr:colOff>0</xdr:colOff>
      <xdr:row>74</xdr:row>
      <xdr:rowOff>84265</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2617968"/>
          <a:ext cx="838200" cy="15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91811</xdr:rowOff>
    </xdr:from>
    <xdr:ext cx="534377" cy="259045"/>
    <xdr:sp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2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102118</xdr:rowOff>
    </xdr:from>
    <xdr:to>
      <xdr:col>50</xdr:col>
      <xdr:colOff>114300</xdr:colOff>
      <xdr:row>76</xdr:row>
      <xdr:rowOff>44876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2617968"/>
          <a:ext cx="889000" cy="457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95421</xdr:rowOff>
    </xdr:from>
    <xdr:ext cx="534377" cy="259045"/>
    <xdr:sp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29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44876</xdr:rowOff>
    </xdr:from>
    <xdr:to>
      <xdr:col>45</xdr:col>
      <xdr:colOff>177800</xdr:colOff>
      <xdr:row>76</xdr:row>
      <xdr:rowOff>106370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075076"/>
          <a:ext cx="889000" cy="61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92381</xdr:rowOff>
    </xdr:from>
    <xdr:ext cx="534377" cy="259045"/>
    <xdr:sp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2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107421</xdr:rowOff>
    </xdr:from>
    <xdr:to>
      <xdr:col>41</xdr:col>
      <xdr:colOff>50800</xdr:colOff>
      <xdr:row>76</xdr:row>
      <xdr:rowOff>106370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2966171"/>
          <a:ext cx="889000" cy="170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107515</xdr:rowOff>
    </xdr:from>
    <xdr:ext cx="534377" cy="259045"/>
    <xdr:sp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30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35689</xdr:rowOff>
    </xdr:from>
    <xdr:ext cx="534377" cy="259045"/>
    <xdr:sp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23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33465</xdr:rowOff>
    </xdr:from>
    <xdr:to>
      <xdr:col>55</xdr:col>
      <xdr:colOff>50800</xdr:colOff>
      <xdr:row>74</xdr:row>
      <xdr:rowOff>135065</xdr:rowOff>
    </xdr:to>
    <xdr:sp textlink="">
      <xdr:nvSpPr>
        <xdr:cNvPr id="420" name="楕円 419">
          <a:extLst>
            <a:ext uri="{FF2B5EF4-FFF2-40B4-BE49-F238E27FC236}">
              <a16:creationId xmlns:a16="http://schemas.microsoft.com/office/drawing/2014/main" id="{00000000-0008-0000-0600-0000A4010000}"/>
            </a:ext>
          </a:extLst>
        </xdr:cNvPr>
        <xdr:cNvSpPr/>
      </xdr:nvSpPr>
      <xdr:spPr>
        <a:xfrm>
          <a:off x="10426700" y="12720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56342</xdr:rowOff>
    </xdr:from>
    <xdr:ext cx="534377" cy="259045"/>
    <xdr:sp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25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51318</xdr:rowOff>
    </xdr:from>
    <xdr:to>
      <xdr:col>50</xdr:col>
      <xdr:colOff>165100</xdr:colOff>
      <xdr:row>73</xdr:row>
      <xdr:rowOff>152918</xdr:rowOff>
    </xdr:to>
    <xdr:sp textlink="">
      <xdr:nvSpPr>
        <xdr:cNvPr id="422" name="楕円 421">
          <a:extLst>
            <a:ext uri="{FF2B5EF4-FFF2-40B4-BE49-F238E27FC236}">
              <a16:creationId xmlns:a16="http://schemas.microsoft.com/office/drawing/2014/main" id="{00000000-0008-0000-0600-0000A6010000}"/>
            </a:ext>
          </a:extLst>
        </xdr:cNvPr>
        <xdr:cNvSpPr/>
      </xdr:nvSpPr>
      <xdr:spPr>
        <a:xfrm>
          <a:off x="9588500" y="1256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169445</xdr:rowOff>
    </xdr:from>
    <xdr:ext cx="534377" cy="259045"/>
    <xdr:sp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72111" y="12342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165526</xdr:rowOff>
    </xdr:from>
    <xdr:to>
      <xdr:col>46</xdr:col>
      <xdr:colOff>38100</xdr:colOff>
      <xdr:row>76</xdr:row>
      <xdr:rowOff>95676</xdr:rowOff>
    </xdr:to>
    <xdr:sp textlink="">
      <xdr:nvSpPr>
        <xdr:cNvPr id="424" name="楕円 423">
          <a:extLst>
            <a:ext uri="{FF2B5EF4-FFF2-40B4-BE49-F238E27FC236}">
              <a16:creationId xmlns:a16="http://schemas.microsoft.com/office/drawing/2014/main" id="{00000000-0008-0000-0600-0000A8010000}"/>
            </a:ext>
          </a:extLst>
        </xdr:cNvPr>
        <xdr:cNvSpPr/>
      </xdr:nvSpPr>
      <xdr:spPr>
        <a:xfrm>
          <a:off x="8699500" y="1302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112204</xdr:rowOff>
    </xdr:from>
    <xdr:ext cx="534377" cy="259045"/>
    <xdr:sp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279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55570</xdr:rowOff>
    </xdr:from>
    <xdr:to>
      <xdr:col>41</xdr:col>
      <xdr:colOff>101600</xdr:colOff>
      <xdr:row>76</xdr:row>
      <xdr:rowOff>157170</xdr:rowOff>
    </xdr:to>
    <xdr:sp textlink="">
      <xdr:nvSpPr>
        <xdr:cNvPr id="426" name="楕円 425">
          <a:extLst>
            <a:ext uri="{FF2B5EF4-FFF2-40B4-BE49-F238E27FC236}">
              <a16:creationId xmlns:a16="http://schemas.microsoft.com/office/drawing/2014/main" id="{00000000-0008-0000-0600-0000AA010000}"/>
            </a:ext>
          </a:extLst>
        </xdr:cNvPr>
        <xdr:cNvSpPr/>
      </xdr:nvSpPr>
      <xdr:spPr>
        <a:xfrm>
          <a:off x="7810500" y="1308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2247</xdr:rowOff>
    </xdr:from>
    <xdr:ext cx="534377" cy="259045"/>
    <xdr:sp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2860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56621</xdr:rowOff>
    </xdr:from>
    <xdr:to>
      <xdr:col>36</xdr:col>
      <xdr:colOff>165100</xdr:colOff>
      <xdr:row>75</xdr:row>
      <xdr:rowOff>158221</xdr:rowOff>
    </xdr:to>
    <xdr:sp textlink="">
      <xdr:nvSpPr>
        <xdr:cNvPr id="428" name="楕円 427">
          <a:extLst>
            <a:ext uri="{FF2B5EF4-FFF2-40B4-BE49-F238E27FC236}">
              <a16:creationId xmlns:a16="http://schemas.microsoft.com/office/drawing/2014/main" id="{00000000-0008-0000-0600-0000AC010000}"/>
            </a:ext>
          </a:extLst>
        </xdr:cNvPr>
        <xdr:cNvSpPr/>
      </xdr:nvSpPr>
      <xdr:spPr>
        <a:xfrm>
          <a:off x="6921500" y="1291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3298</xdr:rowOff>
    </xdr:from>
    <xdr:ext cx="534377" cy="259045"/>
    <xdr:sp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2690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86</xdr:row>
      <xdr:rowOff>88900</xdr:rowOff>
    </xdr:from>
    <xdr:to>
      <xdr:col>54</xdr:col>
      <xdr:colOff>127000</xdr:colOff>
      <xdr:row>88</xdr:row>
      <xdr:rowOff>0</xdr:rowOff>
    </xdr:to>
    <xdr:sp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17697</xdr:rowOff>
    </xdr:from>
    <xdr:to>
      <xdr:col>55</xdr:col>
      <xdr:colOff>0</xdr:colOff>
      <xdr:row>95</xdr:row>
      <xdr:rowOff>44625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305447"/>
          <a:ext cx="838200" cy="2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128567</xdr:rowOff>
    </xdr:from>
    <xdr:to>
      <xdr:col>50</xdr:col>
      <xdr:colOff>114300</xdr:colOff>
      <xdr:row>95</xdr:row>
      <xdr:rowOff>17697</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244867"/>
          <a:ext cx="889000" cy="60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136548</xdr:rowOff>
    </xdr:from>
    <xdr:ext cx="534377" cy="259045"/>
    <xdr:sp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42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128567</xdr:rowOff>
    </xdr:from>
    <xdr:to>
      <xdr:col>45</xdr:col>
      <xdr:colOff>177800</xdr:colOff>
      <xdr:row>95</xdr:row>
      <xdr:rowOff>108130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244867"/>
          <a:ext cx="889000" cy="15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20441</xdr:rowOff>
    </xdr:from>
    <xdr:ext cx="534377" cy="259045"/>
    <xdr:sp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47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108130</xdr:rowOff>
    </xdr:from>
    <xdr:to>
      <xdr:col>41</xdr:col>
      <xdr:colOff>50800</xdr:colOff>
      <xdr:row>95</xdr:row>
      <xdr:rowOff>124200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6972300" y="16395880"/>
          <a:ext cx="889000" cy="16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3501</xdr:rowOff>
    </xdr:from>
    <xdr:ext cx="534377" cy="259045"/>
    <xdr:sp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46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21127</xdr:rowOff>
    </xdr:from>
    <xdr:ext cx="534377" cy="259045"/>
    <xdr:sp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48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165275</xdr:rowOff>
    </xdr:from>
    <xdr:to>
      <xdr:col>55</xdr:col>
      <xdr:colOff>50800</xdr:colOff>
      <xdr:row>95</xdr:row>
      <xdr:rowOff>95425</xdr:rowOff>
    </xdr:to>
    <xdr:sp textlink="">
      <xdr:nvSpPr>
        <xdr:cNvPr id="475" name="楕円 474">
          <a:extLst>
            <a:ext uri="{FF2B5EF4-FFF2-40B4-BE49-F238E27FC236}">
              <a16:creationId xmlns:a16="http://schemas.microsoft.com/office/drawing/2014/main" id="{00000000-0008-0000-0600-0000DB010000}"/>
            </a:ext>
          </a:extLst>
        </xdr:cNvPr>
        <xdr:cNvSpPr/>
      </xdr:nvSpPr>
      <xdr:spPr>
        <a:xfrm>
          <a:off x="10426700" y="1628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143702</xdr:rowOff>
    </xdr:from>
    <xdr:ext cx="534377" cy="259045"/>
    <xdr:sp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26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138347</xdr:rowOff>
    </xdr:from>
    <xdr:to>
      <xdr:col>50</xdr:col>
      <xdr:colOff>165100</xdr:colOff>
      <xdr:row>95</xdr:row>
      <xdr:rowOff>68497</xdr:rowOff>
    </xdr:to>
    <xdr:sp textlink="">
      <xdr:nvSpPr>
        <xdr:cNvPr id="477" name="楕円 476">
          <a:extLst>
            <a:ext uri="{FF2B5EF4-FFF2-40B4-BE49-F238E27FC236}">
              <a16:creationId xmlns:a16="http://schemas.microsoft.com/office/drawing/2014/main" id="{00000000-0008-0000-0600-0000DD010000}"/>
            </a:ext>
          </a:extLst>
        </xdr:cNvPr>
        <xdr:cNvSpPr/>
      </xdr:nvSpPr>
      <xdr:spPr>
        <a:xfrm>
          <a:off x="9588500" y="1625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85024</xdr:rowOff>
    </xdr:from>
    <xdr:ext cx="534377" cy="259045"/>
    <xdr:sp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029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77767</xdr:rowOff>
    </xdr:from>
    <xdr:to>
      <xdr:col>46</xdr:col>
      <xdr:colOff>38100</xdr:colOff>
      <xdr:row>95</xdr:row>
      <xdr:rowOff>7917</xdr:rowOff>
    </xdr:to>
    <xdr:sp textlink="">
      <xdr:nvSpPr>
        <xdr:cNvPr id="479" name="楕円 478">
          <a:extLst>
            <a:ext uri="{FF2B5EF4-FFF2-40B4-BE49-F238E27FC236}">
              <a16:creationId xmlns:a16="http://schemas.microsoft.com/office/drawing/2014/main" id="{00000000-0008-0000-0600-0000DF010000}"/>
            </a:ext>
          </a:extLst>
        </xdr:cNvPr>
        <xdr:cNvSpPr/>
      </xdr:nvSpPr>
      <xdr:spPr>
        <a:xfrm>
          <a:off x="8699500" y="1619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24444</xdr:rowOff>
    </xdr:from>
    <xdr:ext cx="534377" cy="259045"/>
    <xdr:sp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596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57330</xdr:rowOff>
    </xdr:from>
    <xdr:to>
      <xdr:col>41</xdr:col>
      <xdr:colOff>101600</xdr:colOff>
      <xdr:row>95</xdr:row>
      <xdr:rowOff>158930</xdr:rowOff>
    </xdr:to>
    <xdr:sp textlink="">
      <xdr:nvSpPr>
        <xdr:cNvPr id="481" name="楕円 480">
          <a:extLst>
            <a:ext uri="{FF2B5EF4-FFF2-40B4-BE49-F238E27FC236}">
              <a16:creationId xmlns:a16="http://schemas.microsoft.com/office/drawing/2014/main" id="{00000000-0008-0000-0600-0000E1010000}"/>
            </a:ext>
          </a:extLst>
        </xdr:cNvPr>
        <xdr:cNvSpPr/>
      </xdr:nvSpPr>
      <xdr:spPr>
        <a:xfrm>
          <a:off x="7810500" y="163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4007</xdr:rowOff>
    </xdr:from>
    <xdr:ext cx="534377" cy="259045"/>
    <xdr:sp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12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73400</xdr:rowOff>
    </xdr:from>
    <xdr:to>
      <xdr:col>36</xdr:col>
      <xdr:colOff>165100</xdr:colOff>
      <xdr:row>96</xdr:row>
      <xdr:rowOff>3550</xdr:rowOff>
    </xdr:to>
    <xdr:sp textlink="">
      <xdr:nvSpPr>
        <xdr:cNvPr id="483" name="楕円 482">
          <a:extLst>
            <a:ext uri="{FF2B5EF4-FFF2-40B4-BE49-F238E27FC236}">
              <a16:creationId xmlns:a16="http://schemas.microsoft.com/office/drawing/2014/main" id="{00000000-0008-0000-0600-0000E3010000}"/>
            </a:ext>
          </a:extLst>
        </xdr:cNvPr>
        <xdr:cNvSpPr/>
      </xdr:nvSpPr>
      <xdr:spPr>
        <a:xfrm>
          <a:off x="6921500" y="1636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20077</xdr:rowOff>
    </xdr:from>
    <xdr:ext cx="534377" cy="259045"/>
    <xdr:sp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13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26</xdr:row>
      <xdr:rowOff>88900</xdr:rowOff>
    </xdr:from>
    <xdr:to>
      <xdr:col>85</xdr:col>
      <xdr:colOff>63500</xdr:colOff>
      <xdr:row>28</xdr:row>
      <xdr:rowOff>0</xdr:rowOff>
    </xdr:to>
    <xdr:sp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7569</xdr:rowOff>
    </xdr:from>
    <xdr:to>
      <xdr:col>85</xdr:col>
      <xdr:colOff>127000</xdr:colOff>
      <xdr:row>38</xdr:row>
      <xdr:rowOff>19627</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6522669"/>
          <a:ext cx="838200" cy="1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19627</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534727"/>
          <a:ext cx="889000" cy="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16370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31470"/>
          <a:ext cx="889000" cy="9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15113</xdr:rowOff>
    </xdr:from>
    <xdr:to>
      <xdr:col>71</xdr:col>
      <xdr:colOff>177800</xdr:colOff>
      <xdr:row>38</xdr:row>
      <xdr:rowOff>16370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30213"/>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128219</xdr:rowOff>
    </xdr:from>
    <xdr:to>
      <xdr:col>85</xdr:col>
      <xdr:colOff>177800</xdr:colOff>
      <xdr:row>38</xdr:row>
      <xdr:rowOff>58369</xdr:rowOff>
    </xdr:to>
    <xdr:sp textlink="">
      <xdr:nvSpPr>
        <xdr:cNvPr id="528" name="楕円 527">
          <a:extLst>
            <a:ext uri="{FF2B5EF4-FFF2-40B4-BE49-F238E27FC236}">
              <a16:creationId xmlns:a16="http://schemas.microsoft.com/office/drawing/2014/main" id="{00000000-0008-0000-0600-000010020000}"/>
            </a:ext>
          </a:extLst>
        </xdr:cNvPr>
        <xdr:cNvSpPr/>
      </xdr:nvSpPr>
      <xdr:spPr>
        <a:xfrm>
          <a:off x="16268700" y="647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378565" cy="259045"/>
    <xdr:sp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140278</xdr:rowOff>
    </xdr:from>
    <xdr:to>
      <xdr:col>81</xdr:col>
      <xdr:colOff>101600</xdr:colOff>
      <xdr:row>38</xdr:row>
      <xdr:rowOff>70428</xdr:rowOff>
    </xdr:to>
    <xdr:sp textlink="">
      <xdr:nvSpPr>
        <xdr:cNvPr id="530" name="楕円 529">
          <a:extLst>
            <a:ext uri="{FF2B5EF4-FFF2-40B4-BE49-F238E27FC236}">
              <a16:creationId xmlns:a16="http://schemas.microsoft.com/office/drawing/2014/main" id="{00000000-0008-0000-0600-000012020000}"/>
            </a:ext>
          </a:extLst>
        </xdr:cNvPr>
        <xdr:cNvSpPr/>
      </xdr:nvSpPr>
      <xdr:spPr>
        <a:xfrm>
          <a:off x="15430500" y="648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61554</xdr:rowOff>
    </xdr:from>
    <xdr:ext cx="378565" cy="259045"/>
    <xdr:sp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17" y="6576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137020</xdr:rowOff>
    </xdr:from>
    <xdr:to>
      <xdr:col>72</xdr:col>
      <xdr:colOff>38100</xdr:colOff>
      <xdr:row>38</xdr:row>
      <xdr:rowOff>67170</xdr:rowOff>
    </xdr:to>
    <xdr:sp textlink="">
      <xdr:nvSpPr>
        <xdr:cNvPr id="534" name="楕円 533">
          <a:extLst>
            <a:ext uri="{FF2B5EF4-FFF2-40B4-BE49-F238E27FC236}">
              <a16:creationId xmlns:a16="http://schemas.microsoft.com/office/drawing/2014/main" id="{00000000-0008-0000-0600-000016020000}"/>
            </a:ext>
          </a:extLst>
        </xdr:cNvPr>
        <xdr:cNvSpPr/>
      </xdr:nvSpPr>
      <xdr:spPr>
        <a:xfrm>
          <a:off x="13652500" y="648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58297</xdr:rowOff>
    </xdr:from>
    <xdr:ext cx="378565" cy="259045"/>
    <xdr:sp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4017" y="6573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135763</xdr:rowOff>
    </xdr:from>
    <xdr:to>
      <xdr:col>67</xdr:col>
      <xdr:colOff>101600</xdr:colOff>
      <xdr:row>38</xdr:row>
      <xdr:rowOff>65913</xdr:rowOff>
    </xdr:to>
    <xdr:sp textlink="">
      <xdr:nvSpPr>
        <xdr:cNvPr id="536" name="楕円 535">
          <a:extLst>
            <a:ext uri="{FF2B5EF4-FFF2-40B4-BE49-F238E27FC236}">
              <a16:creationId xmlns:a16="http://schemas.microsoft.com/office/drawing/2014/main" id="{00000000-0008-0000-0600-000018020000}"/>
            </a:ext>
          </a:extLst>
        </xdr:cNvPr>
        <xdr:cNvSpPr/>
      </xdr:nvSpPr>
      <xdr:spPr>
        <a:xfrm>
          <a:off x="12763500" y="647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57040</xdr:rowOff>
    </xdr:from>
    <xdr:ext cx="378565" cy="259045"/>
    <xdr:sp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572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46</xdr:row>
      <xdr:rowOff>88900</xdr:rowOff>
    </xdr:from>
    <xdr:to>
      <xdr:col>85</xdr:col>
      <xdr:colOff>63500</xdr:colOff>
      <xdr:row>48</xdr:row>
      <xdr:rowOff>0</xdr:rowOff>
    </xdr:to>
    <xdr:sp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66</xdr:row>
      <xdr:rowOff>88900</xdr:rowOff>
    </xdr:from>
    <xdr:to>
      <xdr:col>85</xdr:col>
      <xdr:colOff>63500</xdr:colOff>
      <xdr:row>68</xdr:row>
      <xdr:rowOff>0</xdr:rowOff>
    </xdr:to>
    <xdr:sp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109849</xdr:rowOff>
    </xdr:from>
    <xdr:to>
      <xdr:col>85</xdr:col>
      <xdr:colOff>127000</xdr:colOff>
      <xdr:row>77</xdr:row>
      <xdr:rowOff>145568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3311499"/>
          <a:ext cx="838200" cy="3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109849</xdr:rowOff>
    </xdr:from>
    <xdr:to>
      <xdr:col>81</xdr:col>
      <xdr:colOff>50800</xdr:colOff>
      <xdr:row>77</xdr:row>
      <xdr:rowOff>112497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3311499"/>
          <a:ext cx="8890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88151</xdr:rowOff>
    </xdr:from>
    <xdr:to>
      <xdr:col>76</xdr:col>
      <xdr:colOff>114300</xdr:colOff>
      <xdr:row>77</xdr:row>
      <xdr:rowOff>112497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3703300" y="13289801"/>
          <a:ext cx="889000" cy="2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81198</xdr:rowOff>
    </xdr:from>
    <xdr:to>
      <xdr:col>71</xdr:col>
      <xdr:colOff>177800</xdr:colOff>
      <xdr:row>77</xdr:row>
      <xdr:rowOff>88151</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814300" y="13282848"/>
          <a:ext cx="889000" cy="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94768</xdr:rowOff>
    </xdr:from>
    <xdr:to>
      <xdr:col>85</xdr:col>
      <xdr:colOff>177800</xdr:colOff>
      <xdr:row>78</xdr:row>
      <xdr:rowOff>24918</xdr:rowOff>
    </xdr:to>
    <xdr:sp textlink="">
      <xdr:nvSpPr>
        <xdr:cNvPr id="634" name="楕円 633">
          <a:extLst>
            <a:ext uri="{FF2B5EF4-FFF2-40B4-BE49-F238E27FC236}">
              <a16:creationId xmlns:a16="http://schemas.microsoft.com/office/drawing/2014/main" id="{00000000-0008-0000-0600-00007A020000}"/>
            </a:ext>
          </a:extLst>
        </xdr:cNvPr>
        <xdr:cNvSpPr/>
      </xdr:nvSpPr>
      <xdr:spPr>
        <a:xfrm>
          <a:off x="16268700" y="13296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9695</xdr:rowOff>
    </xdr:from>
    <xdr:ext cx="534377" cy="259045"/>
    <xdr:sp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21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59049</xdr:rowOff>
    </xdr:from>
    <xdr:to>
      <xdr:col>81</xdr:col>
      <xdr:colOff>101600</xdr:colOff>
      <xdr:row>77</xdr:row>
      <xdr:rowOff>160649</xdr:rowOff>
    </xdr:to>
    <xdr:sp textlink="">
      <xdr:nvSpPr>
        <xdr:cNvPr id="636" name="楕円 635">
          <a:extLst>
            <a:ext uri="{FF2B5EF4-FFF2-40B4-BE49-F238E27FC236}">
              <a16:creationId xmlns:a16="http://schemas.microsoft.com/office/drawing/2014/main" id="{00000000-0008-0000-0600-00007C020000}"/>
            </a:ext>
          </a:extLst>
        </xdr:cNvPr>
        <xdr:cNvSpPr/>
      </xdr:nvSpPr>
      <xdr:spPr>
        <a:xfrm>
          <a:off x="15430500" y="1326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151776</xdr:rowOff>
    </xdr:from>
    <xdr:ext cx="534377" cy="259045"/>
    <xdr:sp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35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61697</xdr:rowOff>
    </xdr:from>
    <xdr:to>
      <xdr:col>76</xdr:col>
      <xdr:colOff>165100</xdr:colOff>
      <xdr:row>77</xdr:row>
      <xdr:rowOff>163297</xdr:rowOff>
    </xdr:to>
    <xdr:sp textlink="">
      <xdr:nvSpPr>
        <xdr:cNvPr id="638" name="楕円 637">
          <a:extLst>
            <a:ext uri="{FF2B5EF4-FFF2-40B4-BE49-F238E27FC236}">
              <a16:creationId xmlns:a16="http://schemas.microsoft.com/office/drawing/2014/main" id="{00000000-0008-0000-0600-00007E020000}"/>
            </a:ext>
          </a:extLst>
        </xdr:cNvPr>
        <xdr:cNvSpPr/>
      </xdr:nvSpPr>
      <xdr:spPr>
        <a:xfrm>
          <a:off x="14541500" y="13263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154424</xdr:rowOff>
    </xdr:from>
    <xdr:ext cx="534377" cy="259045"/>
    <xdr:sp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35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37351</xdr:rowOff>
    </xdr:from>
    <xdr:to>
      <xdr:col>72</xdr:col>
      <xdr:colOff>38100</xdr:colOff>
      <xdr:row>77</xdr:row>
      <xdr:rowOff>138951</xdr:rowOff>
    </xdr:to>
    <xdr:sp textlink="">
      <xdr:nvSpPr>
        <xdr:cNvPr id="640" name="楕円 639">
          <a:extLst>
            <a:ext uri="{FF2B5EF4-FFF2-40B4-BE49-F238E27FC236}">
              <a16:creationId xmlns:a16="http://schemas.microsoft.com/office/drawing/2014/main" id="{00000000-0008-0000-0600-000080020000}"/>
            </a:ext>
          </a:extLst>
        </xdr:cNvPr>
        <xdr:cNvSpPr/>
      </xdr:nvSpPr>
      <xdr:spPr>
        <a:xfrm>
          <a:off x="13652500" y="13239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130078</xdr:rowOff>
    </xdr:from>
    <xdr:ext cx="534377" cy="259045"/>
    <xdr:sp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331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30398</xdr:rowOff>
    </xdr:from>
    <xdr:to>
      <xdr:col>67</xdr:col>
      <xdr:colOff>101600</xdr:colOff>
      <xdr:row>77</xdr:row>
      <xdr:rowOff>131998</xdr:rowOff>
    </xdr:to>
    <xdr:sp textlink="">
      <xdr:nvSpPr>
        <xdr:cNvPr id="642" name="楕円 641">
          <a:extLst>
            <a:ext uri="{FF2B5EF4-FFF2-40B4-BE49-F238E27FC236}">
              <a16:creationId xmlns:a16="http://schemas.microsoft.com/office/drawing/2014/main" id="{00000000-0008-0000-0600-000082020000}"/>
            </a:ext>
          </a:extLst>
        </xdr:cNvPr>
        <xdr:cNvSpPr/>
      </xdr:nvSpPr>
      <xdr:spPr>
        <a:xfrm>
          <a:off x="12763500" y="1323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123125</xdr:rowOff>
    </xdr:from>
    <xdr:ext cx="534377" cy="259045"/>
    <xdr:sp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32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86</xdr:row>
      <xdr:rowOff>88900</xdr:rowOff>
    </xdr:from>
    <xdr:to>
      <xdr:col>85</xdr:col>
      <xdr:colOff>63500</xdr:colOff>
      <xdr:row>88</xdr:row>
      <xdr:rowOff>0</xdr:rowOff>
    </xdr:to>
    <xdr:sp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39373</xdr:rowOff>
    </xdr:from>
    <xdr:to>
      <xdr:col>85</xdr:col>
      <xdr:colOff>127000</xdr:colOff>
      <xdr:row>98</xdr:row>
      <xdr:rowOff>64331</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841473"/>
          <a:ext cx="838200" cy="2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39373</xdr:rowOff>
    </xdr:from>
    <xdr:to>
      <xdr:col>81</xdr:col>
      <xdr:colOff>50800</xdr:colOff>
      <xdr:row>98</xdr:row>
      <xdr:rowOff>43555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841473"/>
          <a:ext cx="889000" cy="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43555</xdr:rowOff>
    </xdr:from>
    <xdr:to>
      <xdr:col>76</xdr:col>
      <xdr:colOff>114300</xdr:colOff>
      <xdr:row>98</xdr:row>
      <xdr:rowOff>95904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845655"/>
          <a:ext cx="889000" cy="5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27201</xdr:rowOff>
    </xdr:from>
    <xdr:to>
      <xdr:col>71</xdr:col>
      <xdr:colOff>177800</xdr:colOff>
      <xdr:row>98</xdr:row>
      <xdr:rowOff>95904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814300" y="16657851"/>
          <a:ext cx="889000" cy="240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120170</xdr:rowOff>
    </xdr:from>
    <xdr:ext cx="534377" cy="259045"/>
    <xdr:sp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92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13531</xdr:rowOff>
    </xdr:from>
    <xdr:to>
      <xdr:col>85</xdr:col>
      <xdr:colOff>177800</xdr:colOff>
      <xdr:row>98</xdr:row>
      <xdr:rowOff>115131</xdr:rowOff>
    </xdr:to>
    <xdr:sp textlink="">
      <xdr:nvSpPr>
        <xdr:cNvPr id="689" name="楕円 688">
          <a:extLst>
            <a:ext uri="{FF2B5EF4-FFF2-40B4-BE49-F238E27FC236}">
              <a16:creationId xmlns:a16="http://schemas.microsoft.com/office/drawing/2014/main" id="{00000000-0008-0000-0600-0000B1020000}"/>
            </a:ext>
          </a:extLst>
        </xdr:cNvPr>
        <xdr:cNvSpPr/>
      </xdr:nvSpPr>
      <xdr:spPr>
        <a:xfrm>
          <a:off x="16268700" y="1681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142701</xdr:rowOff>
    </xdr:from>
    <xdr:ext cx="534377" cy="259045"/>
    <xdr:sp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7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160023</xdr:rowOff>
    </xdr:from>
    <xdr:to>
      <xdr:col>81</xdr:col>
      <xdr:colOff>101600</xdr:colOff>
      <xdr:row>98</xdr:row>
      <xdr:rowOff>90173</xdr:rowOff>
    </xdr:to>
    <xdr:sp textlink="">
      <xdr:nvSpPr>
        <xdr:cNvPr id="691" name="楕円 690">
          <a:extLst>
            <a:ext uri="{FF2B5EF4-FFF2-40B4-BE49-F238E27FC236}">
              <a16:creationId xmlns:a16="http://schemas.microsoft.com/office/drawing/2014/main" id="{00000000-0008-0000-0600-0000B3020000}"/>
            </a:ext>
          </a:extLst>
        </xdr:cNvPr>
        <xdr:cNvSpPr/>
      </xdr:nvSpPr>
      <xdr:spPr>
        <a:xfrm>
          <a:off x="15430500" y="1679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81300</xdr:rowOff>
    </xdr:from>
    <xdr:ext cx="534377" cy="259045"/>
    <xdr:sp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88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164205</xdr:rowOff>
    </xdr:from>
    <xdr:to>
      <xdr:col>76</xdr:col>
      <xdr:colOff>165100</xdr:colOff>
      <xdr:row>98</xdr:row>
      <xdr:rowOff>94355</xdr:rowOff>
    </xdr:to>
    <xdr:sp textlink="">
      <xdr:nvSpPr>
        <xdr:cNvPr id="693" name="楕円 692">
          <a:extLst>
            <a:ext uri="{FF2B5EF4-FFF2-40B4-BE49-F238E27FC236}">
              <a16:creationId xmlns:a16="http://schemas.microsoft.com/office/drawing/2014/main" id="{00000000-0008-0000-0600-0000B5020000}"/>
            </a:ext>
          </a:extLst>
        </xdr:cNvPr>
        <xdr:cNvSpPr/>
      </xdr:nvSpPr>
      <xdr:spPr>
        <a:xfrm>
          <a:off x="14541500" y="1679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85482</xdr:rowOff>
    </xdr:from>
    <xdr:ext cx="534377" cy="259045"/>
    <xdr:sp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887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45104</xdr:rowOff>
    </xdr:from>
    <xdr:to>
      <xdr:col>72</xdr:col>
      <xdr:colOff>38100</xdr:colOff>
      <xdr:row>98</xdr:row>
      <xdr:rowOff>146704</xdr:rowOff>
    </xdr:to>
    <xdr:sp textlink="">
      <xdr:nvSpPr>
        <xdr:cNvPr id="695" name="楕円 694">
          <a:extLst>
            <a:ext uri="{FF2B5EF4-FFF2-40B4-BE49-F238E27FC236}">
              <a16:creationId xmlns:a16="http://schemas.microsoft.com/office/drawing/2014/main" id="{00000000-0008-0000-0600-0000B7020000}"/>
            </a:ext>
          </a:extLst>
        </xdr:cNvPr>
        <xdr:cNvSpPr/>
      </xdr:nvSpPr>
      <xdr:spPr>
        <a:xfrm>
          <a:off x="13652500" y="1684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137831</xdr:rowOff>
    </xdr:from>
    <xdr:ext cx="469744" cy="259045"/>
    <xdr:sp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68428" y="16939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147851</xdr:rowOff>
    </xdr:from>
    <xdr:to>
      <xdr:col>67</xdr:col>
      <xdr:colOff>101600</xdr:colOff>
      <xdr:row>97</xdr:row>
      <xdr:rowOff>78001</xdr:rowOff>
    </xdr:to>
    <xdr:sp textlink="">
      <xdr:nvSpPr>
        <xdr:cNvPr id="697" name="楕円 696">
          <a:extLst>
            <a:ext uri="{FF2B5EF4-FFF2-40B4-BE49-F238E27FC236}">
              <a16:creationId xmlns:a16="http://schemas.microsoft.com/office/drawing/2014/main" id="{00000000-0008-0000-0600-0000B9020000}"/>
            </a:ext>
          </a:extLst>
        </xdr:cNvPr>
        <xdr:cNvSpPr/>
      </xdr:nvSpPr>
      <xdr:spPr>
        <a:xfrm>
          <a:off x="12763500" y="1660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94528</xdr:rowOff>
    </xdr:from>
    <xdr:ext cx="534377" cy="259045"/>
    <xdr:sp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38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26</xdr:row>
      <xdr:rowOff>88900</xdr:rowOff>
    </xdr:from>
    <xdr:to>
      <xdr:col>116</xdr:col>
      <xdr:colOff>0</xdr:colOff>
      <xdr:row>28</xdr:row>
      <xdr:rowOff>0</xdr:rowOff>
    </xdr:to>
    <xdr:sp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54356</xdr:rowOff>
    </xdr:from>
    <xdr:to>
      <xdr:col>116</xdr:col>
      <xdr:colOff>63500</xdr:colOff>
      <xdr:row>38</xdr:row>
      <xdr:rowOff>85027</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1323300" y="6569456"/>
          <a:ext cx="838200" cy="30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6367</xdr:rowOff>
    </xdr:from>
    <xdr:ext cx="378565" cy="259045"/>
    <xdr:sp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521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85027</xdr:rowOff>
    </xdr:from>
    <xdr:to>
      <xdr:col>111</xdr:col>
      <xdr:colOff>177800</xdr:colOff>
      <xdr:row>39</xdr:row>
      <xdr:rowOff>30353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0434300" y="6600127"/>
          <a:ext cx="889000" cy="11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158559</xdr:rowOff>
    </xdr:from>
    <xdr:to>
      <xdr:col>107</xdr:col>
      <xdr:colOff>50800</xdr:colOff>
      <xdr:row>39</xdr:row>
      <xdr:rowOff>30353</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673659"/>
          <a:ext cx="889000" cy="43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144272</xdr:rowOff>
    </xdr:from>
    <xdr:to>
      <xdr:col>102</xdr:col>
      <xdr:colOff>114300</xdr:colOff>
      <xdr:row>38</xdr:row>
      <xdr:rowOff>158559</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659372"/>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3556</xdr:rowOff>
    </xdr:from>
    <xdr:to>
      <xdr:col>116</xdr:col>
      <xdr:colOff>114300</xdr:colOff>
      <xdr:row>38</xdr:row>
      <xdr:rowOff>105156</xdr:rowOff>
    </xdr:to>
    <xdr:sp textlink="">
      <xdr:nvSpPr>
        <xdr:cNvPr id="746" name="楕円 745">
          <a:extLst>
            <a:ext uri="{FF2B5EF4-FFF2-40B4-BE49-F238E27FC236}">
              <a16:creationId xmlns:a16="http://schemas.microsoft.com/office/drawing/2014/main" id="{00000000-0008-0000-0600-0000EA020000}"/>
            </a:ext>
          </a:extLst>
        </xdr:cNvPr>
        <xdr:cNvSpPr/>
      </xdr:nvSpPr>
      <xdr:spPr>
        <a:xfrm>
          <a:off x="22110700" y="651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26433</xdr:rowOff>
    </xdr:from>
    <xdr:ext cx="378565" cy="259045"/>
    <xdr:sp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370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34227</xdr:rowOff>
    </xdr:from>
    <xdr:to>
      <xdr:col>112</xdr:col>
      <xdr:colOff>38100</xdr:colOff>
      <xdr:row>38</xdr:row>
      <xdr:rowOff>135827</xdr:rowOff>
    </xdr:to>
    <xdr:sp textlink="">
      <xdr:nvSpPr>
        <xdr:cNvPr id="748" name="楕円 747">
          <a:extLst>
            <a:ext uri="{FF2B5EF4-FFF2-40B4-BE49-F238E27FC236}">
              <a16:creationId xmlns:a16="http://schemas.microsoft.com/office/drawing/2014/main" id="{00000000-0008-0000-0600-0000EC020000}"/>
            </a:ext>
          </a:extLst>
        </xdr:cNvPr>
        <xdr:cNvSpPr/>
      </xdr:nvSpPr>
      <xdr:spPr>
        <a:xfrm>
          <a:off x="21272500" y="654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126954</xdr:rowOff>
    </xdr:from>
    <xdr:ext cx="378565" cy="259045"/>
    <xdr:sp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4017" y="66420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151003</xdr:rowOff>
    </xdr:from>
    <xdr:to>
      <xdr:col>107</xdr:col>
      <xdr:colOff>101600</xdr:colOff>
      <xdr:row>39</xdr:row>
      <xdr:rowOff>81153</xdr:rowOff>
    </xdr:to>
    <xdr:sp textlink="">
      <xdr:nvSpPr>
        <xdr:cNvPr id="750" name="楕円 749">
          <a:extLst>
            <a:ext uri="{FF2B5EF4-FFF2-40B4-BE49-F238E27FC236}">
              <a16:creationId xmlns:a16="http://schemas.microsoft.com/office/drawing/2014/main" id="{00000000-0008-0000-0600-0000EE020000}"/>
            </a:ext>
          </a:extLst>
        </xdr:cNvPr>
        <xdr:cNvSpPr/>
      </xdr:nvSpPr>
      <xdr:spPr>
        <a:xfrm>
          <a:off x="20383500" y="666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72280</xdr:rowOff>
    </xdr:from>
    <xdr:ext cx="313932" cy="259045"/>
    <xdr:sp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77333" y="67588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107759</xdr:rowOff>
    </xdr:from>
    <xdr:to>
      <xdr:col>102</xdr:col>
      <xdr:colOff>165100</xdr:colOff>
      <xdr:row>39</xdr:row>
      <xdr:rowOff>37909</xdr:rowOff>
    </xdr:to>
    <xdr:sp textlink="">
      <xdr:nvSpPr>
        <xdr:cNvPr id="752" name="楕円 751">
          <a:extLst>
            <a:ext uri="{FF2B5EF4-FFF2-40B4-BE49-F238E27FC236}">
              <a16:creationId xmlns:a16="http://schemas.microsoft.com/office/drawing/2014/main" id="{00000000-0008-0000-0600-0000F0020000}"/>
            </a:ext>
          </a:extLst>
        </xdr:cNvPr>
        <xdr:cNvSpPr/>
      </xdr:nvSpPr>
      <xdr:spPr>
        <a:xfrm>
          <a:off x="19494500" y="662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29036</xdr:rowOff>
    </xdr:from>
    <xdr:ext cx="378565" cy="259045"/>
    <xdr:sp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6017" y="6715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93472</xdr:rowOff>
    </xdr:from>
    <xdr:to>
      <xdr:col>98</xdr:col>
      <xdr:colOff>38100</xdr:colOff>
      <xdr:row>39</xdr:row>
      <xdr:rowOff>23622</xdr:rowOff>
    </xdr:to>
    <xdr:sp textlink="">
      <xdr:nvSpPr>
        <xdr:cNvPr id="754" name="楕円 753">
          <a:extLst>
            <a:ext uri="{FF2B5EF4-FFF2-40B4-BE49-F238E27FC236}">
              <a16:creationId xmlns:a16="http://schemas.microsoft.com/office/drawing/2014/main" id="{00000000-0008-0000-0600-0000F2020000}"/>
            </a:ext>
          </a:extLst>
        </xdr:cNvPr>
        <xdr:cNvSpPr/>
      </xdr:nvSpPr>
      <xdr:spPr>
        <a:xfrm>
          <a:off x="18605500" y="6608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14749</xdr:rowOff>
    </xdr:from>
    <xdr:ext cx="378565" cy="259045"/>
    <xdr:sp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7017" y="6701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46</xdr:row>
      <xdr:rowOff>88900</xdr:rowOff>
    </xdr:from>
    <xdr:to>
      <xdr:col>116</xdr:col>
      <xdr:colOff>0</xdr:colOff>
      <xdr:row>48</xdr:row>
      <xdr:rowOff>0</xdr:rowOff>
    </xdr:to>
    <xdr:sp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40163</xdr:rowOff>
    </xdr:from>
    <xdr:to>
      <xdr:col>116</xdr:col>
      <xdr:colOff>63500</xdr:colOff>
      <xdr:row>59</xdr:row>
      <xdr:rowOff>40183</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155713"/>
          <a:ext cx="838200" cy="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40125</xdr:rowOff>
    </xdr:from>
    <xdr:to>
      <xdr:col>111</xdr:col>
      <xdr:colOff>177800</xdr:colOff>
      <xdr:row>59</xdr:row>
      <xdr:rowOff>40163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5567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40030</xdr:rowOff>
    </xdr:from>
    <xdr:to>
      <xdr:col>107</xdr:col>
      <xdr:colOff>50800</xdr:colOff>
      <xdr:row>59</xdr:row>
      <xdr:rowOff>40125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155580"/>
          <a:ext cx="8890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39954</xdr:rowOff>
    </xdr:from>
    <xdr:to>
      <xdr:col>102</xdr:col>
      <xdr:colOff>114300</xdr:colOff>
      <xdr:row>59</xdr:row>
      <xdr:rowOff>40030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55504"/>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160833</xdr:rowOff>
    </xdr:from>
    <xdr:to>
      <xdr:col>116</xdr:col>
      <xdr:colOff>114300</xdr:colOff>
      <xdr:row>59</xdr:row>
      <xdr:rowOff>90983</xdr:rowOff>
    </xdr:to>
    <xdr:sp textlink="">
      <xdr:nvSpPr>
        <xdr:cNvPr id="803" name="楕円 802">
          <a:extLst>
            <a:ext uri="{FF2B5EF4-FFF2-40B4-BE49-F238E27FC236}">
              <a16:creationId xmlns:a16="http://schemas.microsoft.com/office/drawing/2014/main" id="{00000000-0008-0000-0600-000023030000}"/>
            </a:ext>
          </a:extLst>
        </xdr:cNvPr>
        <xdr:cNvSpPr/>
      </xdr:nvSpPr>
      <xdr:spPr>
        <a:xfrm>
          <a:off x="22110700" y="1010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75760</xdr:rowOff>
    </xdr:from>
    <xdr:ext cx="378565" cy="259045"/>
    <xdr:sp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19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160813</xdr:rowOff>
    </xdr:from>
    <xdr:to>
      <xdr:col>112</xdr:col>
      <xdr:colOff>38100</xdr:colOff>
      <xdr:row>59</xdr:row>
      <xdr:rowOff>90963</xdr:rowOff>
    </xdr:to>
    <xdr:sp textlink="">
      <xdr:nvSpPr>
        <xdr:cNvPr id="805" name="楕円 804">
          <a:extLst>
            <a:ext uri="{FF2B5EF4-FFF2-40B4-BE49-F238E27FC236}">
              <a16:creationId xmlns:a16="http://schemas.microsoft.com/office/drawing/2014/main" id="{00000000-0008-0000-0600-000025030000}"/>
            </a:ext>
          </a:extLst>
        </xdr:cNvPr>
        <xdr:cNvSpPr/>
      </xdr:nvSpPr>
      <xdr:spPr>
        <a:xfrm>
          <a:off x="21272500" y="1010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82090</xdr:rowOff>
    </xdr:from>
    <xdr:ext cx="378565" cy="259045"/>
    <xdr:sp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4017" y="10197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160775</xdr:rowOff>
    </xdr:from>
    <xdr:to>
      <xdr:col>107</xdr:col>
      <xdr:colOff>101600</xdr:colOff>
      <xdr:row>59</xdr:row>
      <xdr:rowOff>90925</xdr:rowOff>
    </xdr:to>
    <xdr:sp textlink="">
      <xdr:nvSpPr>
        <xdr:cNvPr id="807" name="楕円 806">
          <a:extLst>
            <a:ext uri="{FF2B5EF4-FFF2-40B4-BE49-F238E27FC236}">
              <a16:creationId xmlns:a16="http://schemas.microsoft.com/office/drawing/2014/main" id="{00000000-0008-0000-0600-000027030000}"/>
            </a:ext>
          </a:extLst>
        </xdr:cNvPr>
        <xdr:cNvSpPr/>
      </xdr:nvSpPr>
      <xdr:spPr>
        <a:xfrm>
          <a:off x="20383500" y="1010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82052</xdr:rowOff>
    </xdr:from>
    <xdr:ext cx="378565" cy="259045"/>
    <xdr:sp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5017" y="10197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160680</xdr:rowOff>
    </xdr:from>
    <xdr:to>
      <xdr:col>102</xdr:col>
      <xdr:colOff>165100</xdr:colOff>
      <xdr:row>59</xdr:row>
      <xdr:rowOff>90830</xdr:rowOff>
    </xdr:to>
    <xdr:sp textlink="">
      <xdr:nvSpPr>
        <xdr:cNvPr id="809" name="楕円 808">
          <a:extLst>
            <a:ext uri="{FF2B5EF4-FFF2-40B4-BE49-F238E27FC236}">
              <a16:creationId xmlns:a16="http://schemas.microsoft.com/office/drawing/2014/main" id="{00000000-0008-0000-0600-000029030000}"/>
            </a:ext>
          </a:extLst>
        </xdr:cNvPr>
        <xdr:cNvSpPr/>
      </xdr:nvSpPr>
      <xdr:spPr>
        <a:xfrm>
          <a:off x="19494500" y="101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81957</xdr:rowOff>
    </xdr:from>
    <xdr:ext cx="378565" cy="259045"/>
    <xdr:sp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6017" y="10197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160604</xdr:rowOff>
    </xdr:from>
    <xdr:to>
      <xdr:col>98</xdr:col>
      <xdr:colOff>38100</xdr:colOff>
      <xdr:row>59</xdr:row>
      <xdr:rowOff>90754</xdr:rowOff>
    </xdr:to>
    <xdr:sp textlink="">
      <xdr:nvSpPr>
        <xdr:cNvPr id="811" name="楕円 810">
          <a:extLst>
            <a:ext uri="{FF2B5EF4-FFF2-40B4-BE49-F238E27FC236}">
              <a16:creationId xmlns:a16="http://schemas.microsoft.com/office/drawing/2014/main" id="{00000000-0008-0000-0600-00002B030000}"/>
            </a:ext>
          </a:extLst>
        </xdr:cNvPr>
        <xdr:cNvSpPr/>
      </xdr:nvSpPr>
      <xdr:spPr>
        <a:xfrm>
          <a:off x="18605500" y="1010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81881</xdr:rowOff>
    </xdr:from>
    <xdr:ext cx="378565" cy="259045"/>
    <xdr:sp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7017" y="10197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66</xdr:row>
      <xdr:rowOff>88900</xdr:rowOff>
    </xdr:from>
    <xdr:to>
      <xdr:col>116</xdr:col>
      <xdr:colOff>0</xdr:colOff>
      <xdr:row>68</xdr:row>
      <xdr:rowOff>0</xdr:rowOff>
    </xdr:to>
    <xdr:sp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34838</xdr:rowOff>
    </xdr:from>
    <xdr:to>
      <xdr:col>116</xdr:col>
      <xdr:colOff>63500</xdr:colOff>
      <xdr:row>78</xdr:row>
      <xdr:rowOff>65405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3407938"/>
          <a:ext cx="838200" cy="30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97506</xdr:rowOff>
    </xdr:from>
    <xdr:ext cx="534377" cy="259045"/>
    <xdr:sp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784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65405</xdr:rowOff>
    </xdr:from>
    <xdr:to>
      <xdr:col>111</xdr:col>
      <xdr:colOff>177800</xdr:colOff>
      <xdr:row>78</xdr:row>
      <xdr:rowOff>157400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3438505"/>
          <a:ext cx="889000" cy="91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53244</xdr:rowOff>
    </xdr:from>
    <xdr:ext cx="534377" cy="259045"/>
    <xdr:sp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74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157400</xdr:rowOff>
    </xdr:from>
    <xdr:to>
      <xdr:col>107</xdr:col>
      <xdr:colOff>50800</xdr:colOff>
      <xdr:row>79</xdr:row>
      <xdr:rowOff>28927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530500"/>
          <a:ext cx="8890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115848</xdr:rowOff>
    </xdr:from>
    <xdr:ext cx="534377" cy="259045"/>
    <xdr:sp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80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79</xdr:row>
      <xdr:rowOff>28927</xdr:rowOff>
    </xdr:from>
    <xdr:to>
      <xdr:col>102</xdr:col>
      <xdr:colOff>114300</xdr:colOff>
      <xdr:row>79</xdr:row>
      <xdr:rowOff>50971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3573477"/>
          <a:ext cx="889000" cy="2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158042</xdr:rowOff>
    </xdr:from>
    <xdr:ext cx="534377" cy="259045"/>
    <xdr:sp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84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155488</xdr:rowOff>
    </xdr:from>
    <xdr:to>
      <xdr:col>116</xdr:col>
      <xdr:colOff>114300</xdr:colOff>
      <xdr:row>78</xdr:row>
      <xdr:rowOff>85638</xdr:rowOff>
    </xdr:to>
    <xdr:sp textlink="">
      <xdr:nvSpPr>
        <xdr:cNvPr id="863" name="楕円 862">
          <a:extLst>
            <a:ext uri="{FF2B5EF4-FFF2-40B4-BE49-F238E27FC236}">
              <a16:creationId xmlns:a16="http://schemas.microsoft.com/office/drawing/2014/main" id="{00000000-0008-0000-0600-00005F030000}"/>
            </a:ext>
          </a:extLst>
        </xdr:cNvPr>
        <xdr:cNvSpPr/>
      </xdr:nvSpPr>
      <xdr:spPr>
        <a:xfrm>
          <a:off x="22110700" y="1335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133915</xdr:rowOff>
    </xdr:from>
    <xdr:ext cx="534377" cy="259045"/>
    <xdr:sp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3335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14605</xdr:rowOff>
    </xdr:from>
    <xdr:to>
      <xdr:col>112</xdr:col>
      <xdr:colOff>38100</xdr:colOff>
      <xdr:row>78</xdr:row>
      <xdr:rowOff>116205</xdr:rowOff>
    </xdr:to>
    <xdr:sp textlink="">
      <xdr:nvSpPr>
        <xdr:cNvPr id="865" name="楕円 864">
          <a:extLst>
            <a:ext uri="{FF2B5EF4-FFF2-40B4-BE49-F238E27FC236}">
              <a16:creationId xmlns:a16="http://schemas.microsoft.com/office/drawing/2014/main" id="{00000000-0008-0000-0600-000061030000}"/>
            </a:ext>
          </a:extLst>
        </xdr:cNvPr>
        <xdr:cNvSpPr/>
      </xdr:nvSpPr>
      <xdr:spPr>
        <a:xfrm>
          <a:off x="21272500" y="1338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107332</xdr:rowOff>
    </xdr:from>
    <xdr:ext cx="534377" cy="259045"/>
    <xdr:sp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480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106600</xdr:rowOff>
    </xdr:from>
    <xdr:to>
      <xdr:col>107</xdr:col>
      <xdr:colOff>101600</xdr:colOff>
      <xdr:row>79</xdr:row>
      <xdr:rowOff>36750</xdr:rowOff>
    </xdr:to>
    <xdr:sp textlink="">
      <xdr:nvSpPr>
        <xdr:cNvPr id="867" name="楕円 866">
          <a:extLst>
            <a:ext uri="{FF2B5EF4-FFF2-40B4-BE49-F238E27FC236}">
              <a16:creationId xmlns:a16="http://schemas.microsoft.com/office/drawing/2014/main" id="{00000000-0008-0000-0600-000063030000}"/>
            </a:ext>
          </a:extLst>
        </xdr:cNvPr>
        <xdr:cNvSpPr/>
      </xdr:nvSpPr>
      <xdr:spPr>
        <a:xfrm>
          <a:off x="20383500" y="1347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79</xdr:row>
      <xdr:rowOff>27877</xdr:rowOff>
    </xdr:from>
    <xdr:ext cx="534377" cy="259045"/>
    <xdr:sp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57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149577</xdr:rowOff>
    </xdr:from>
    <xdr:to>
      <xdr:col>102</xdr:col>
      <xdr:colOff>165100</xdr:colOff>
      <xdr:row>79</xdr:row>
      <xdr:rowOff>79727</xdr:rowOff>
    </xdr:to>
    <xdr:sp textlink="">
      <xdr:nvSpPr>
        <xdr:cNvPr id="869" name="楕円 868">
          <a:extLst>
            <a:ext uri="{FF2B5EF4-FFF2-40B4-BE49-F238E27FC236}">
              <a16:creationId xmlns:a16="http://schemas.microsoft.com/office/drawing/2014/main" id="{00000000-0008-0000-0600-000065030000}"/>
            </a:ext>
          </a:extLst>
        </xdr:cNvPr>
        <xdr:cNvSpPr/>
      </xdr:nvSpPr>
      <xdr:spPr>
        <a:xfrm>
          <a:off x="19494500" y="135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79</xdr:row>
      <xdr:rowOff>70854</xdr:rowOff>
    </xdr:from>
    <xdr:ext cx="534377" cy="259045"/>
    <xdr:sp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615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79</xdr:row>
      <xdr:rowOff>171</xdr:rowOff>
    </xdr:from>
    <xdr:to>
      <xdr:col>98</xdr:col>
      <xdr:colOff>38100</xdr:colOff>
      <xdr:row>79</xdr:row>
      <xdr:rowOff>101771</xdr:rowOff>
    </xdr:to>
    <xdr:sp textlink="">
      <xdr:nvSpPr>
        <xdr:cNvPr id="871" name="楕円 870">
          <a:extLst>
            <a:ext uri="{FF2B5EF4-FFF2-40B4-BE49-F238E27FC236}">
              <a16:creationId xmlns:a16="http://schemas.microsoft.com/office/drawing/2014/main" id="{00000000-0008-0000-0600-000067030000}"/>
            </a:ext>
          </a:extLst>
        </xdr:cNvPr>
        <xdr:cNvSpPr/>
      </xdr:nvSpPr>
      <xdr:spPr>
        <a:xfrm>
          <a:off x="18605500" y="1354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79</xdr:row>
      <xdr:rowOff>92898</xdr:rowOff>
    </xdr:from>
    <xdr:ext cx="534377" cy="259045"/>
    <xdr:sp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63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86</xdr:row>
      <xdr:rowOff>88900</xdr:rowOff>
    </xdr:from>
    <xdr:to>
      <xdr:col>116</xdr:col>
      <xdr:colOff>0</xdr:colOff>
      <xdr:row>88</xdr:row>
      <xdr:rowOff>0</xdr:rowOff>
    </xdr:to>
    <xdr:sp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補助費等、普通建設事業費の住民一人当たりのコストが類似団体平均値を上回っている状況にある。扶助費は、類似団体平均値を下回っている状況であるが、人口増に伴い物件費とともに増加傾向にあることから、財政構造の硬直化が懸念されるため、更なる改善に努める必要がある。</a:t>
          </a:r>
        </a:p>
        <a:p>
          <a:r>
            <a:rPr kumimoji="1" lang="ja-JP" altLang="en-US" sz="1300">
              <a:latin typeface="ＭＳ Ｐゴシック" panose="020B0600070205080204" pitchFamily="50" charset="-128"/>
              <a:ea typeface="ＭＳ Ｐゴシック" panose="020B0600070205080204" pitchFamily="50" charset="-128"/>
            </a:rPr>
            <a:t>補助費等が類似団体平均を上回っている要因としては、一部事務組合への負担金の割合が高いことが主な要因となっている。</a:t>
          </a:r>
        </a:p>
        <a:p>
          <a:r>
            <a:rPr kumimoji="1" lang="ja-JP" altLang="en-US" sz="1300">
              <a:latin typeface="ＭＳ Ｐゴシック" panose="020B0600070205080204" pitchFamily="50" charset="-128"/>
              <a:ea typeface="ＭＳ Ｐゴシック" panose="020B0600070205080204" pitchFamily="50" charset="-128"/>
            </a:rPr>
            <a:t>また、普通建設事業費は、学校施設の増築及び改修工事に伴うものであり、今後も義務教育学校の新設や公共施設の大規模改修など公共施設整備が数年にわたり予定されているため、数値の上昇が予想される。</a:t>
          </a:r>
        </a:p>
        <a:p>
          <a:r>
            <a:rPr kumimoji="1" lang="ja-JP" altLang="en-US" sz="1300">
              <a:latin typeface="ＭＳ Ｐゴシック" panose="020B0600070205080204" pitchFamily="50" charset="-128"/>
              <a:ea typeface="ＭＳ Ｐゴシック" panose="020B0600070205080204" pitchFamily="50" charset="-128"/>
            </a:rPr>
            <a:t>今後も、住民一人当たりのコストを下げる取組として、持続可能な財政運営の推進（歳出経費の抑制や計画的な財政運営の推進など）、公共施設等の適正な管理（公共施設の見直しや計画的な維持管理）、効率的な行政運営の推進（組織の見直しや電算化による効率的な事務処理の推進など）、効率的・効果的な行政サービスの推進（事務事業の見直しや行政サービスの見直しなど）を目標とした行政改革の推進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千葉県印西市</a:t>
          </a:r>
        </a:p>
      </xdr:txBody>
    </xdr:sp>
    <xdr:clientData/>
  </xdr:twoCellAnchor>
  <xdr:twoCellAnchor>
    <xdr:from>
      <xdr:col>85</xdr:col>
      <xdr:colOff>63500</xdr:colOff>
      <xdr:row>1</xdr:row>
      <xdr:rowOff>19050</xdr:rowOff>
    </xdr:from>
    <xdr:to>
      <xdr:col>99</xdr:col>
      <xdr:colOff>57150</xdr:colOff>
      <xdr:row>4</xdr:row>
      <xdr:rowOff>63500</xdr:rowOff>
    </xdr:to>
    <xdr:sp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111,731
108,339
123.79
55,422,110
51,158,846
3,571,607
30,102,146
17,850,780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26</xdr:row>
      <xdr:rowOff>88900</xdr:rowOff>
    </xdr:from>
    <xdr:to>
      <xdr:col>24</xdr:col>
      <xdr:colOff>0</xdr:colOff>
      <xdr:row>28</xdr:row>
      <xdr:rowOff>0</xdr:rowOff>
    </xdr:to>
    <xdr:sp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39688</xdr:rowOff>
    </xdr:from>
    <xdr:to>
      <xdr:col>24</xdr:col>
      <xdr:colOff>63500</xdr:colOff>
      <xdr:row>36</xdr:row>
      <xdr:rowOff>169990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6211888"/>
          <a:ext cx="8382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136351</xdr:rowOff>
    </xdr:from>
    <xdr:ext cx="469744" cy="259045"/>
    <xdr:sp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5965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61404</xdr:rowOff>
    </xdr:from>
    <xdr:to>
      <xdr:col>19</xdr:col>
      <xdr:colOff>177800</xdr:colOff>
      <xdr:row>36</xdr:row>
      <xdr:rowOff>169990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2908300" y="6233604"/>
          <a:ext cx="8890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103586</xdr:rowOff>
    </xdr:from>
    <xdr:ext cx="469744" cy="259045"/>
    <xdr:sp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593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61404</xdr:rowOff>
    </xdr:from>
    <xdr:to>
      <xdr:col>15</xdr:col>
      <xdr:colOff>50800</xdr:colOff>
      <xdr:row>36</xdr:row>
      <xdr:rowOff>115697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019300" y="6233604"/>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121874</xdr:rowOff>
    </xdr:from>
    <xdr:ext cx="469744" cy="259045"/>
    <xdr:sp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595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44259</xdr:rowOff>
    </xdr:from>
    <xdr:to>
      <xdr:col>10</xdr:col>
      <xdr:colOff>114300</xdr:colOff>
      <xdr:row>36</xdr:row>
      <xdr:rowOff>115697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1130300" y="6045009"/>
          <a:ext cx="889000" cy="242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111586</xdr:rowOff>
    </xdr:from>
    <xdr:ext cx="469744" cy="259045"/>
    <xdr:sp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594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160338</xdr:rowOff>
    </xdr:from>
    <xdr:to>
      <xdr:col>24</xdr:col>
      <xdr:colOff>114300</xdr:colOff>
      <xdr:row>36</xdr:row>
      <xdr:rowOff>90488</xdr:rowOff>
    </xdr:to>
    <xdr:sp textlink="">
      <xdr:nvSpPr>
        <xdr:cNvPr id="76" name="楕円 75">
          <a:extLst>
            <a:ext uri="{FF2B5EF4-FFF2-40B4-BE49-F238E27FC236}">
              <a16:creationId xmlns:a16="http://schemas.microsoft.com/office/drawing/2014/main" id="{00000000-0008-0000-0700-00004C000000}"/>
            </a:ext>
          </a:extLst>
        </xdr:cNvPr>
        <xdr:cNvSpPr/>
      </xdr:nvSpPr>
      <xdr:spPr>
        <a:xfrm>
          <a:off x="4584700" y="616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138765</xdr:rowOff>
    </xdr:from>
    <xdr:ext cx="469744" cy="259045"/>
    <xdr:sp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6139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119190</xdr:rowOff>
    </xdr:from>
    <xdr:to>
      <xdr:col>20</xdr:col>
      <xdr:colOff>38100</xdr:colOff>
      <xdr:row>37</xdr:row>
      <xdr:rowOff>49340</xdr:rowOff>
    </xdr:to>
    <xdr:sp textlink="">
      <xdr:nvSpPr>
        <xdr:cNvPr id="78" name="楕円 77">
          <a:extLst>
            <a:ext uri="{FF2B5EF4-FFF2-40B4-BE49-F238E27FC236}">
              <a16:creationId xmlns:a16="http://schemas.microsoft.com/office/drawing/2014/main" id="{00000000-0008-0000-0700-00004E000000}"/>
            </a:ext>
          </a:extLst>
        </xdr:cNvPr>
        <xdr:cNvSpPr/>
      </xdr:nvSpPr>
      <xdr:spPr>
        <a:xfrm>
          <a:off x="3746500" y="629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40467</xdr:rowOff>
    </xdr:from>
    <xdr:ext cx="469744" cy="259045"/>
    <xdr:sp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6384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10604</xdr:rowOff>
    </xdr:from>
    <xdr:to>
      <xdr:col>15</xdr:col>
      <xdr:colOff>101600</xdr:colOff>
      <xdr:row>36</xdr:row>
      <xdr:rowOff>112204</xdr:rowOff>
    </xdr:to>
    <xdr:sp textlink="">
      <xdr:nvSpPr>
        <xdr:cNvPr id="80" name="楕円 79">
          <a:extLst>
            <a:ext uri="{FF2B5EF4-FFF2-40B4-BE49-F238E27FC236}">
              <a16:creationId xmlns:a16="http://schemas.microsoft.com/office/drawing/2014/main" id="{00000000-0008-0000-0700-000050000000}"/>
            </a:ext>
          </a:extLst>
        </xdr:cNvPr>
        <xdr:cNvSpPr/>
      </xdr:nvSpPr>
      <xdr:spPr>
        <a:xfrm>
          <a:off x="2857500" y="618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103331</xdr:rowOff>
    </xdr:from>
    <xdr:ext cx="469744" cy="259045"/>
    <xdr:sp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6275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64897</xdr:rowOff>
    </xdr:from>
    <xdr:to>
      <xdr:col>10</xdr:col>
      <xdr:colOff>165100</xdr:colOff>
      <xdr:row>36</xdr:row>
      <xdr:rowOff>166497</xdr:rowOff>
    </xdr:to>
    <xdr:sp textlink="">
      <xdr:nvSpPr>
        <xdr:cNvPr id="82" name="楕円 81">
          <a:extLst>
            <a:ext uri="{FF2B5EF4-FFF2-40B4-BE49-F238E27FC236}">
              <a16:creationId xmlns:a16="http://schemas.microsoft.com/office/drawing/2014/main" id="{00000000-0008-0000-0700-000052000000}"/>
            </a:ext>
          </a:extLst>
        </xdr:cNvPr>
        <xdr:cNvSpPr/>
      </xdr:nvSpPr>
      <xdr:spPr>
        <a:xfrm>
          <a:off x="1968500" y="623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157624</xdr:rowOff>
    </xdr:from>
    <xdr:ext cx="469744" cy="259045"/>
    <xdr:sp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632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164909</xdr:rowOff>
    </xdr:from>
    <xdr:to>
      <xdr:col>6</xdr:col>
      <xdr:colOff>38100</xdr:colOff>
      <xdr:row>35</xdr:row>
      <xdr:rowOff>95059</xdr:rowOff>
    </xdr:to>
    <xdr:sp textlink="">
      <xdr:nvSpPr>
        <xdr:cNvPr id="84" name="楕円 83">
          <a:extLst>
            <a:ext uri="{FF2B5EF4-FFF2-40B4-BE49-F238E27FC236}">
              <a16:creationId xmlns:a16="http://schemas.microsoft.com/office/drawing/2014/main" id="{00000000-0008-0000-0700-000054000000}"/>
            </a:ext>
          </a:extLst>
        </xdr:cNvPr>
        <xdr:cNvSpPr/>
      </xdr:nvSpPr>
      <xdr:spPr>
        <a:xfrm>
          <a:off x="1079500" y="5994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111586</xdr:rowOff>
    </xdr:from>
    <xdr:ext cx="469744" cy="259045"/>
    <xdr:sp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769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46</xdr:row>
      <xdr:rowOff>88900</xdr:rowOff>
    </xdr:from>
    <xdr:to>
      <xdr:col>24</xdr:col>
      <xdr:colOff>0</xdr:colOff>
      <xdr:row>48</xdr:row>
      <xdr:rowOff>0</xdr:rowOff>
    </xdr:to>
    <xdr:sp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11707</xdr:rowOff>
    </xdr:from>
    <xdr:to>
      <xdr:col>24</xdr:col>
      <xdr:colOff>63500</xdr:colOff>
      <xdr:row>58</xdr:row>
      <xdr:rowOff>19818</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955807"/>
          <a:ext cx="838200" cy="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8114</xdr:rowOff>
    </xdr:from>
    <xdr:to>
      <xdr:col>19</xdr:col>
      <xdr:colOff>177800</xdr:colOff>
      <xdr:row>58</xdr:row>
      <xdr:rowOff>11707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952214"/>
          <a:ext cx="8890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8114</xdr:rowOff>
    </xdr:from>
    <xdr:to>
      <xdr:col>15</xdr:col>
      <xdr:colOff>50800</xdr:colOff>
      <xdr:row>58</xdr:row>
      <xdr:rowOff>37981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952214"/>
          <a:ext cx="889000" cy="2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136374</xdr:rowOff>
    </xdr:from>
    <xdr:to>
      <xdr:col>10</xdr:col>
      <xdr:colOff>114300</xdr:colOff>
      <xdr:row>58</xdr:row>
      <xdr:rowOff>37981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394674"/>
          <a:ext cx="889000" cy="587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30023</xdr:rowOff>
    </xdr:from>
    <xdr:ext cx="599010" cy="259045"/>
    <xdr:sp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631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140468</xdr:rowOff>
    </xdr:from>
    <xdr:to>
      <xdr:col>24</xdr:col>
      <xdr:colOff>114300</xdr:colOff>
      <xdr:row>58</xdr:row>
      <xdr:rowOff>70618</xdr:rowOff>
    </xdr:to>
    <xdr:sp textlink="">
      <xdr:nvSpPr>
        <xdr:cNvPr id="133" name="楕円 132">
          <a:extLst>
            <a:ext uri="{FF2B5EF4-FFF2-40B4-BE49-F238E27FC236}">
              <a16:creationId xmlns:a16="http://schemas.microsoft.com/office/drawing/2014/main" id="{00000000-0008-0000-0700-000085000000}"/>
            </a:ext>
          </a:extLst>
        </xdr:cNvPr>
        <xdr:cNvSpPr/>
      </xdr:nvSpPr>
      <xdr:spPr>
        <a:xfrm>
          <a:off x="4584700" y="991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68028</xdr:rowOff>
    </xdr:from>
    <xdr:ext cx="534377" cy="259045"/>
    <xdr:sp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132357</xdr:rowOff>
    </xdr:from>
    <xdr:to>
      <xdr:col>20</xdr:col>
      <xdr:colOff>38100</xdr:colOff>
      <xdr:row>58</xdr:row>
      <xdr:rowOff>62507</xdr:rowOff>
    </xdr:to>
    <xdr:sp textlink="">
      <xdr:nvSpPr>
        <xdr:cNvPr id="135" name="楕円 134">
          <a:extLst>
            <a:ext uri="{FF2B5EF4-FFF2-40B4-BE49-F238E27FC236}">
              <a16:creationId xmlns:a16="http://schemas.microsoft.com/office/drawing/2014/main" id="{00000000-0008-0000-0700-000087000000}"/>
            </a:ext>
          </a:extLst>
        </xdr:cNvPr>
        <xdr:cNvSpPr/>
      </xdr:nvSpPr>
      <xdr:spPr>
        <a:xfrm>
          <a:off x="3746500" y="990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53634</xdr:rowOff>
    </xdr:from>
    <xdr:ext cx="534377" cy="259045"/>
    <xdr:sp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99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128764</xdr:rowOff>
    </xdr:from>
    <xdr:to>
      <xdr:col>15</xdr:col>
      <xdr:colOff>101600</xdr:colOff>
      <xdr:row>58</xdr:row>
      <xdr:rowOff>58914</xdr:rowOff>
    </xdr:to>
    <xdr:sp textlink="">
      <xdr:nvSpPr>
        <xdr:cNvPr id="137" name="楕円 136">
          <a:extLst>
            <a:ext uri="{FF2B5EF4-FFF2-40B4-BE49-F238E27FC236}">
              <a16:creationId xmlns:a16="http://schemas.microsoft.com/office/drawing/2014/main" id="{00000000-0008-0000-0700-000089000000}"/>
            </a:ext>
          </a:extLst>
        </xdr:cNvPr>
        <xdr:cNvSpPr/>
      </xdr:nvSpPr>
      <xdr:spPr>
        <a:xfrm>
          <a:off x="2857500" y="990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50041</xdr:rowOff>
    </xdr:from>
    <xdr:ext cx="534377" cy="259045"/>
    <xdr:sp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99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158631</xdr:rowOff>
    </xdr:from>
    <xdr:to>
      <xdr:col>10</xdr:col>
      <xdr:colOff>165100</xdr:colOff>
      <xdr:row>58</xdr:row>
      <xdr:rowOff>88781</xdr:rowOff>
    </xdr:to>
    <xdr:sp textlink="">
      <xdr:nvSpPr>
        <xdr:cNvPr id="139" name="楕円 138">
          <a:extLst>
            <a:ext uri="{FF2B5EF4-FFF2-40B4-BE49-F238E27FC236}">
              <a16:creationId xmlns:a16="http://schemas.microsoft.com/office/drawing/2014/main" id="{00000000-0008-0000-0700-00008B000000}"/>
            </a:ext>
          </a:extLst>
        </xdr:cNvPr>
        <xdr:cNvSpPr/>
      </xdr:nvSpPr>
      <xdr:spPr>
        <a:xfrm>
          <a:off x="1968500" y="993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79908</xdr:rowOff>
    </xdr:from>
    <xdr:ext cx="534377" cy="259045"/>
    <xdr:sp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1002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85574</xdr:rowOff>
    </xdr:from>
    <xdr:to>
      <xdr:col>6</xdr:col>
      <xdr:colOff>38100</xdr:colOff>
      <xdr:row>55</xdr:row>
      <xdr:rowOff>15724</xdr:rowOff>
    </xdr:to>
    <xdr:sp textlink="">
      <xdr:nvSpPr>
        <xdr:cNvPr id="141" name="楕円 140">
          <a:extLst>
            <a:ext uri="{FF2B5EF4-FFF2-40B4-BE49-F238E27FC236}">
              <a16:creationId xmlns:a16="http://schemas.microsoft.com/office/drawing/2014/main" id="{00000000-0008-0000-0700-00008D000000}"/>
            </a:ext>
          </a:extLst>
        </xdr:cNvPr>
        <xdr:cNvSpPr/>
      </xdr:nvSpPr>
      <xdr:spPr>
        <a:xfrm>
          <a:off x="1079500" y="934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32251</xdr:rowOff>
    </xdr:from>
    <xdr:ext cx="599010" cy="259045"/>
    <xdr:sp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119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66</xdr:row>
      <xdr:rowOff>88900</xdr:rowOff>
    </xdr:from>
    <xdr:to>
      <xdr:col>24</xdr:col>
      <xdr:colOff>0</xdr:colOff>
      <xdr:row>68</xdr:row>
      <xdr:rowOff>0</xdr:rowOff>
    </xdr:to>
    <xdr:sp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60129</xdr:rowOff>
    </xdr:from>
    <xdr:to>
      <xdr:col>24</xdr:col>
      <xdr:colOff>62865</xdr:colOff>
      <xdr:row>77</xdr:row>
      <xdr:rowOff>88740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404529"/>
          <a:ext cx="1270" cy="88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92567</xdr:rowOff>
    </xdr:from>
    <xdr:ext cx="599010" cy="259045"/>
    <xdr:sp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294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88740</xdr:rowOff>
    </xdr:from>
    <xdr:to>
      <xdr:col>24</xdr:col>
      <xdr:colOff>152400</xdr:colOff>
      <xdr:row>77</xdr:row>
      <xdr:rowOff>88740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290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6806</xdr:rowOff>
    </xdr:from>
    <xdr:ext cx="599010" cy="259045"/>
    <xdr:sp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2179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60129</xdr:rowOff>
    </xdr:from>
    <xdr:to>
      <xdr:col>24</xdr:col>
      <xdr:colOff>152400</xdr:colOff>
      <xdr:row>72</xdr:row>
      <xdr:rowOff>60129</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40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92754</xdr:rowOff>
    </xdr:from>
    <xdr:to>
      <xdr:col>24</xdr:col>
      <xdr:colOff>63500</xdr:colOff>
      <xdr:row>77</xdr:row>
      <xdr:rowOff>4643</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3122954"/>
          <a:ext cx="838200" cy="8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98720</xdr:rowOff>
    </xdr:from>
    <xdr:ext cx="599010" cy="259045"/>
    <xdr:sp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7860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75843</xdr:rowOff>
    </xdr:from>
    <xdr:to>
      <xdr:col>24</xdr:col>
      <xdr:colOff>114300</xdr:colOff>
      <xdr:row>76</xdr:row>
      <xdr:rowOff>5993</xdr:rowOff>
    </xdr:to>
    <xdr:sp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293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4643</xdr:rowOff>
    </xdr:from>
    <xdr:to>
      <xdr:col>19</xdr:col>
      <xdr:colOff>177800</xdr:colOff>
      <xdr:row>77</xdr:row>
      <xdr:rowOff>46682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2908300" y="13206293"/>
          <a:ext cx="889000" cy="4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120479</xdr:rowOff>
    </xdr:from>
    <xdr:to>
      <xdr:col>20</xdr:col>
      <xdr:colOff>38100</xdr:colOff>
      <xdr:row>76</xdr:row>
      <xdr:rowOff>50629</xdr:rowOff>
    </xdr:to>
    <xdr:sp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297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67156</xdr:rowOff>
    </xdr:from>
    <xdr:ext cx="599010" cy="259045"/>
    <xdr:sp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795" y="1275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3212</xdr:rowOff>
    </xdr:from>
    <xdr:to>
      <xdr:col>15</xdr:col>
      <xdr:colOff>50800</xdr:colOff>
      <xdr:row>77</xdr:row>
      <xdr:rowOff>46682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2019300" y="13204862"/>
          <a:ext cx="889000" cy="4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881</xdr:rowOff>
    </xdr:from>
    <xdr:to>
      <xdr:col>15</xdr:col>
      <xdr:colOff>101600</xdr:colOff>
      <xdr:row>76</xdr:row>
      <xdr:rowOff>102481</xdr:rowOff>
    </xdr:to>
    <xdr:sp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3031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119007</xdr:rowOff>
    </xdr:from>
    <xdr:ext cx="599010" cy="259045"/>
    <xdr:sp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795" y="12806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3212</xdr:rowOff>
    </xdr:from>
    <xdr:to>
      <xdr:col>10</xdr:col>
      <xdr:colOff>114300</xdr:colOff>
      <xdr:row>77</xdr:row>
      <xdr:rowOff>141729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1130300" y="13204862"/>
          <a:ext cx="889000" cy="13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143188</xdr:rowOff>
    </xdr:from>
    <xdr:to>
      <xdr:col>10</xdr:col>
      <xdr:colOff>165100</xdr:colOff>
      <xdr:row>76</xdr:row>
      <xdr:rowOff>73338</xdr:rowOff>
    </xdr:to>
    <xdr:sp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300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89865</xdr:rowOff>
    </xdr:from>
    <xdr:ext cx="599010" cy="259045"/>
    <xdr:sp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795" y="12777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119971</xdr:rowOff>
    </xdr:from>
    <xdr:to>
      <xdr:col>6</xdr:col>
      <xdr:colOff>38100</xdr:colOff>
      <xdr:row>77</xdr:row>
      <xdr:rowOff>50121</xdr:rowOff>
    </xdr:to>
    <xdr:sp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315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66648</xdr:rowOff>
    </xdr:from>
    <xdr:ext cx="599010" cy="259045"/>
    <xdr:sp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795" y="1292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41954</xdr:rowOff>
    </xdr:from>
    <xdr:to>
      <xdr:col>24</xdr:col>
      <xdr:colOff>114300</xdr:colOff>
      <xdr:row>76</xdr:row>
      <xdr:rowOff>143554</xdr:rowOff>
    </xdr:to>
    <xdr:sp textlink="">
      <xdr:nvSpPr>
        <xdr:cNvPr id="189" name="楕円 188">
          <a:extLst>
            <a:ext uri="{FF2B5EF4-FFF2-40B4-BE49-F238E27FC236}">
              <a16:creationId xmlns:a16="http://schemas.microsoft.com/office/drawing/2014/main" id="{00000000-0008-0000-0700-0000BD000000}"/>
            </a:ext>
          </a:extLst>
        </xdr:cNvPr>
        <xdr:cNvSpPr/>
      </xdr:nvSpPr>
      <xdr:spPr>
        <a:xfrm>
          <a:off x="4584700" y="1307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20381</xdr:rowOff>
    </xdr:from>
    <xdr:ext cx="599010" cy="259045"/>
    <xdr:sp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305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125293</xdr:rowOff>
    </xdr:from>
    <xdr:to>
      <xdr:col>20</xdr:col>
      <xdr:colOff>38100</xdr:colOff>
      <xdr:row>77</xdr:row>
      <xdr:rowOff>55443</xdr:rowOff>
    </xdr:to>
    <xdr:sp textlink="">
      <xdr:nvSpPr>
        <xdr:cNvPr id="191" name="楕円 190">
          <a:extLst>
            <a:ext uri="{FF2B5EF4-FFF2-40B4-BE49-F238E27FC236}">
              <a16:creationId xmlns:a16="http://schemas.microsoft.com/office/drawing/2014/main" id="{00000000-0008-0000-0700-0000BF000000}"/>
            </a:ext>
          </a:extLst>
        </xdr:cNvPr>
        <xdr:cNvSpPr/>
      </xdr:nvSpPr>
      <xdr:spPr>
        <a:xfrm>
          <a:off x="3746500" y="1315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46570</xdr:rowOff>
    </xdr:from>
    <xdr:ext cx="599010" cy="259045"/>
    <xdr:sp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795" y="1324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167332</xdr:rowOff>
    </xdr:from>
    <xdr:to>
      <xdr:col>15</xdr:col>
      <xdr:colOff>101600</xdr:colOff>
      <xdr:row>77</xdr:row>
      <xdr:rowOff>97482</xdr:rowOff>
    </xdr:to>
    <xdr:sp textlink="">
      <xdr:nvSpPr>
        <xdr:cNvPr id="193" name="楕円 192">
          <a:extLst>
            <a:ext uri="{FF2B5EF4-FFF2-40B4-BE49-F238E27FC236}">
              <a16:creationId xmlns:a16="http://schemas.microsoft.com/office/drawing/2014/main" id="{00000000-0008-0000-0700-0000C1000000}"/>
            </a:ext>
          </a:extLst>
        </xdr:cNvPr>
        <xdr:cNvSpPr/>
      </xdr:nvSpPr>
      <xdr:spPr>
        <a:xfrm>
          <a:off x="2857500" y="1319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88609</xdr:rowOff>
    </xdr:from>
    <xdr:ext cx="599010" cy="259045"/>
    <xdr:sp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795" y="13290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123862</xdr:rowOff>
    </xdr:from>
    <xdr:to>
      <xdr:col>10</xdr:col>
      <xdr:colOff>165100</xdr:colOff>
      <xdr:row>77</xdr:row>
      <xdr:rowOff>54012</xdr:rowOff>
    </xdr:to>
    <xdr:sp textlink="">
      <xdr:nvSpPr>
        <xdr:cNvPr id="195" name="楕円 194">
          <a:extLst>
            <a:ext uri="{FF2B5EF4-FFF2-40B4-BE49-F238E27FC236}">
              <a16:creationId xmlns:a16="http://schemas.microsoft.com/office/drawing/2014/main" id="{00000000-0008-0000-0700-0000C3000000}"/>
            </a:ext>
          </a:extLst>
        </xdr:cNvPr>
        <xdr:cNvSpPr/>
      </xdr:nvSpPr>
      <xdr:spPr>
        <a:xfrm>
          <a:off x="1968500" y="1315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45139</xdr:rowOff>
    </xdr:from>
    <xdr:ext cx="599010" cy="259045"/>
    <xdr:sp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795" y="13246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90929</xdr:rowOff>
    </xdr:from>
    <xdr:to>
      <xdr:col>6</xdr:col>
      <xdr:colOff>38100</xdr:colOff>
      <xdr:row>78</xdr:row>
      <xdr:rowOff>21079</xdr:rowOff>
    </xdr:to>
    <xdr:sp textlink="">
      <xdr:nvSpPr>
        <xdr:cNvPr id="197" name="楕円 196">
          <a:extLst>
            <a:ext uri="{FF2B5EF4-FFF2-40B4-BE49-F238E27FC236}">
              <a16:creationId xmlns:a16="http://schemas.microsoft.com/office/drawing/2014/main" id="{00000000-0008-0000-0700-0000C5000000}"/>
            </a:ext>
          </a:extLst>
        </xdr:cNvPr>
        <xdr:cNvSpPr/>
      </xdr:nvSpPr>
      <xdr:spPr>
        <a:xfrm>
          <a:off x="1079500" y="1329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12206</xdr:rowOff>
    </xdr:from>
    <xdr:ext cx="599010" cy="259045"/>
    <xdr:sp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795" y="13385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16</xdr:col>
      <xdr:colOff>0</xdr:colOff>
      <xdr:row>86</xdr:row>
      <xdr:rowOff>88900</xdr:rowOff>
    </xdr:from>
    <xdr:to>
      <xdr:col>24</xdr:col>
      <xdr:colOff>0</xdr:colOff>
      <xdr:row>88</xdr:row>
      <xdr:rowOff>0</xdr:rowOff>
    </xdr:to>
    <xdr:sp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textlink="">
      <xdr:nvSpPr>
        <xdr:cNvPr id="222" name="衛生費グラフ枠">
          <a:extLst>
            <a:ext uri="{FF2B5EF4-FFF2-40B4-BE49-F238E27FC236}">
              <a16:creationId xmlns:a16="http://schemas.microsoft.com/office/drawing/2014/main" id="{00000000-0008-0000-07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textlink="">
      <xdr:nvSpPr>
        <xdr:cNvPr id="224" name="衛生費最小値テキスト">
          <a:extLst>
            <a:ext uri="{FF2B5EF4-FFF2-40B4-BE49-F238E27FC236}">
              <a16:creationId xmlns:a16="http://schemas.microsoft.com/office/drawing/2014/main" id="{00000000-0008-0000-0700-0000E0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textlink="">
      <xdr:nvSpPr>
        <xdr:cNvPr id="226" name="衛生費最大値テキスト">
          <a:extLst>
            <a:ext uri="{FF2B5EF4-FFF2-40B4-BE49-F238E27FC236}">
              <a16:creationId xmlns:a16="http://schemas.microsoft.com/office/drawing/2014/main" id="{00000000-0008-0000-0700-0000E2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78930</xdr:rowOff>
    </xdr:from>
    <xdr:to>
      <xdr:col>24</xdr:col>
      <xdr:colOff>63500</xdr:colOff>
      <xdr:row>96</xdr:row>
      <xdr:rowOff>132671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3797300" y="16538130"/>
          <a:ext cx="838200" cy="5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100170</xdr:rowOff>
    </xdr:from>
    <xdr:ext cx="534377" cy="259045"/>
    <xdr:sp textlink="">
      <xdr:nvSpPr>
        <xdr:cNvPr id="229" name="衛生費平均値テキスト">
          <a:extLst>
            <a:ext uri="{FF2B5EF4-FFF2-40B4-BE49-F238E27FC236}">
              <a16:creationId xmlns:a16="http://schemas.microsoft.com/office/drawing/2014/main" id="{00000000-0008-0000-0700-0000E5000000}"/>
            </a:ext>
          </a:extLst>
        </xdr:cNvPr>
        <xdr:cNvSpPr txBox="1"/>
      </xdr:nvSpPr>
      <xdr:spPr>
        <a:xfrm>
          <a:off x="4686300" y="16559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textlink="">
      <xdr:nvSpPr>
        <xdr:cNvPr id="230" name="フローチャート: 判断 229">
          <a:extLst>
            <a:ext uri="{FF2B5EF4-FFF2-40B4-BE49-F238E27FC236}">
              <a16:creationId xmlns:a16="http://schemas.microsoft.com/office/drawing/2014/main" id="{00000000-0008-0000-0700-0000E6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124498</xdr:rowOff>
    </xdr:from>
    <xdr:to>
      <xdr:col>19</xdr:col>
      <xdr:colOff>177800</xdr:colOff>
      <xdr:row>96</xdr:row>
      <xdr:rowOff>132671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2908300" y="16583698"/>
          <a:ext cx="889000" cy="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78395</xdr:rowOff>
    </xdr:from>
    <xdr:ext cx="534377" cy="259045"/>
    <xdr:sp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3530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124498</xdr:rowOff>
    </xdr:from>
    <xdr:to>
      <xdr:col>15</xdr:col>
      <xdr:colOff>50800</xdr:colOff>
      <xdr:row>96</xdr:row>
      <xdr:rowOff>136004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019300" y="16583698"/>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4118</xdr:rowOff>
    </xdr:from>
    <xdr:ext cx="534377" cy="259045"/>
    <xdr:sp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2641111" y="1663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136004</xdr:rowOff>
    </xdr:from>
    <xdr:to>
      <xdr:col>10</xdr:col>
      <xdr:colOff>114300</xdr:colOff>
      <xdr:row>97</xdr:row>
      <xdr:rowOff>142557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1130300" y="16595204"/>
          <a:ext cx="889000" cy="17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26446</xdr:rowOff>
    </xdr:from>
    <xdr:ext cx="534377" cy="259045"/>
    <xdr:sp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1752111" y="1665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23765</xdr:rowOff>
    </xdr:from>
    <xdr:ext cx="534377" cy="259045"/>
    <xdr:sp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863111" y="164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28130</xdr:rowOff>
    </xdr:from>
    <xdr:to>
      <xdr:col>24</xdr:col>
      <xdr:colOff>114300</xdr:colOff>
      <xdr:row>96</xdr:row>
      <xdr:rowOff>129730</xdr:rowOff>
    </xdr:to>
    <xdr:sp textlink="">
      <xdr:nvSpPr>
        <xdr:cNvPr id="247" name="楕円 246">
          <a:extLst>
            <a:ext uri="{FF2B5EF4-FFF2-40B4-BE49-F238E27FC236}">
              <a16:creationId xmlns:a16="http://schemas.microsoft.com/office/drawing/2014/main" id="{00000000-0008-0000-0700-0000F7000000}"/>
            </a:ext>
          </a:extLst>
        </xdr:cNvPr>
        <xdr:cNvSpPr/>
      </xdr:nvSpPr>
      <xdr:spPr>
        <a:xfrm>
          <a:off x="4584700" y="1648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51007</xdr:rowOff>
    </xdr:from>
    <xdr:ext cx="534377" cy="259045"/>
    <xdr:sp textlink="">
      <xdr:nvSpPr>
        <xdr:cNvPr id="248" name="衛生費該当値テキスト">
          <a:extLst>
            <a:ext uri="{FF2B5EF4-FFF2-40B4-BE49-F238E27FC236}">
              <a16:creationId xmlns:a16="http://schemas.microsoft.com/office/drawing/2014/main" id="{00000000-0008-0000-0700-0000F8000000}"/>
            </a:ext>
          </a:extLst>
        </xdr:cNvPr>
        <xdr:cNvSpPr txBox="1"/>
      </xdr:nvSpPr>
      <xdr:spPr>
        <a:xfrm>
          <a:off x="4686300" y="1633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81871</xdr:rowOff>
    </xdr:from>
    <xdr:to>
      <xdr:col>20</xdr:col>
      <xdr:colOff>38100</xdr:colOff>
      <xdr:row>97</xdr:row>
      <xdr:rowOff>12021</xdr:rowOff>
    </xdr:to>
    <xdr:sp textlink="">
      <xdr:nvSpPr>
        <xdr:cNvPr id="249" name="楕円 248">
          <a:extLst>
            <a:ext uri="{FF2B5EF4-FFF2-40B4-BE49-F238E27FC236}">
              <a16:creationId xmlns:a16="http://schemas.microsoft.com/office/drawing/2014/main" id="{00000000-0008-0000-0700-0000F9000000}"/>
            </a:ext>
          </a:extLst>
        </xdr:cNvPr>
        <xdr:cNvSpPr/>
      </xdr:nvSpPr>
      <xdr:spPr>
        <a:xfrm>
          <a:off x="3746500" y="1654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28548</xdr:rowOff>
    </xdr:from>
    <xdr:ext cx="534377" cy="259045"/>
    <xdr:sp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530111" y="16316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73698</xdr:rowOff>
    </xdr:from>
    <xdr:to>
      <xdr:col>15</xdr:col>
      <xdr:colOff>101600</xdr:colOff>
      <xdr:row>97</xdr:row>
      <xdr:rowOff>3848</xdr:rowOff>
    </xdr:to>
    <xdr:sp textlink="">
      <xdr:nvSpPr>
        <xdr:cNvPr id="251" name="楕円 250">
          <a:extLst>
            <a:ext uri="{FF2B5EF4-FFF2-40B4-BE49-F238E27FC236}">
              <a16:creationId xmlns:a16="http://schemas.microsoft.com/office/drawing/2014/main" id="{00000000-0008-0000-0700-0000FB000000}"/>
            </a:ext>
          </a:extLst>
        </xdr:cNvPr>
        <xdr:cNvSpPr/>
      </xdr:nvSpPr>
      <xdr:spPr>
        <a:xfrm>
          <a:off x="2857500" y="1653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20375</xdr:rowOff>
    </xdr:from>
    <xdr:ext cx="534377" cy="259045"/>
    <xdr:sp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641111" y="16308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85204</xdr:rowOff>
    </xdr:from>
    <xdr:to>
      <xdr:col>10</xdr:col>
      <xdr:colOff>165100</xdr:colOff>
      <xdr:row>97</xdr:row>
      <xdr:rowOff>15354</xdr:rowOff>
    </xdr:to>
    <xdr:sp textlink="">
      <xdr:nvSpPr>
        <xdr:cNvPr id="253" name="楕円 252">
          <a:extLst>
            <a:ext uri="{FF2B5EF4-FFF2-40B4-BE49-F238E27FC236}">
              <a16:creationId xmlns:a16="http://schemas.microsoft.com/office/drawing/2014/main" id="{00000000-0008-0000-0700-0000FD000000}"/>
            </a:ext>
          </a:extLst>
        </xdr:cNvPr>
        <xdr:cNvSpPr/>
      </xdr:nvSpPr>
      <xdr:spPr>
        <a:xfrm>
          <a:off x="1968500" y="1654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31881</xdr:rowOff>
    </xdr:from>
    <xdr:ext cx="534377" cy="259045"/>
    <xdr:sp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752111" y="16319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91757</xdr:rowOff>
    </xdr:from>
    <xdr:to>
      <xdr:col>6</xdr:col>
      <xdr:colOff>38100</xdr:colOff>
      <xdr:row>98</xdr:row>
      <xdr:rowOff>21907</xdr:rowOff>
    </xdr:to>
    <xdr:sp textlink="">
      <xdr:nvSpPr>
        <xdr:cNvPr id="255" name="楕円 254">
          <a:extLst>
            <a:ext uri="{FF2B5EF4-FFF2-40B4-BE49-F238E27FC236}">
              <a16:creationId xmlns:a16="http://schemas.microsoft.com/office/drawing/2014/main" id="{00000000-0008-0000-0700-0000FF000000}"/>
            </a:ext>
          </a:extLst>
        </xdr:cNvPr>
        <xdr:cNvSpPr/>
      </xdr:nvSpPr>
      <xdr:spPr>
        <a:xfrm>
          <a:off x="1079500" y="1672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13034</xdr:rowOff>
    </xdr:from>
    <xdr:ext cx="534377" cy="259045"/>
    <xdr:sp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863111" y="1681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textlink="">
      <xdr:nvSpPr>
        <xdr:cNvPr id="257" name="正方形/長方形 256">
          <a:extLst>
            <a:ext uri="{FF2B5EF4-FFF2-40B4-BE49-F238E27FC236}">
              <a16:creationId xmlns:a16="http://schemas.microsoft.com/office/drawing/2014/main" id="{00000000-0008-0000-07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26</xdr:row>
      <xdr:rowOff>88900</xdr:rowOff>
    </xdr:from>
    <xdr:to>
      <xdr:col>54</xdr:col>
      <xdr:colOff>127000</xdr:colOff>
      <xdr:row>28</xdr:row>
      <xdr:rowOff>0</xdr:rowOff>
    </xdr:to>
    <xdr:sp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textlink="">
      <xdr:nvSpPr>
        <xdr:cNvPr id="279" name="労働費グラフ枠">
          <a:extLst>
            <a:ext uri="{FF2B5EF4-FFF2-40B4-BE49-F238E27FC236}">
              <a16:creationId xmlns:a16="http://schemas.microsoft.com/office/drawing/2014/main" id="{00000000-0008-0000-0700-000017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textlink="">
      <xdr:nvSpPr>
        <xdr:cNvPr id="281" name="労働費最小値テキスト">
          <a:extLst>
            <a:ext uri="{FF2B5EF4-FFF2-40B4-BE49-F238E27FC236}">
              <a16:creationId xmlns:a16="http://schemas.microsoft.com/office/drawing/2014/main" id="{00000000-0008-0000-0700-000019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textlink="">
      <xdr:nvSpPr>
        <xdr:cNvPr id="283" name="労働費最大値テキスト">
          <a:extLst>
            <a:ext uri="{FF2B5EF4-FFF2-40B4-BE49-F238E27FC236}">
              <a16:creationId xmlns:a16="http://schemas.microsoft.com/office/drawing/2014/main" id="{00000000-0008-0000-0700-00001B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textlink="">
      <xdr:nvSpPr>
        <xdr:cNvPr id="286" name="労働費平均値テキスト">
          <a:extLst>
            <a:ext uri="{FF2B5EF4-FFF2-40B4-BE49-F238E27FC236}">
              <a16:creationId xmlns:a16="http://schemas.microsoft.com/office/drawing/2014/main" id="{00000000-0008-0000-0700-00001E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textlink="">
      <xdr:nvSpPr>
        <xdr:cNvPr id="287" name="フローチャート: 判断 286">
          <a:extLst>
            <a:ext uri="{FF2B5EF4-FFF2-40B4-BE49-F238E27FC236}">
              <a16:creationId xmlns:a16="http://schemas.microsoft.com/office/drawing/2014/main" id="{00000000-0008-0000-0700-00001F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161688</xdr:rowOff>
    </xdr:from>
    <xdr:ext cx="378565" cy="259045"/>
    <xdr:sp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8561017" y="6162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162831</xdr:rowOff>
    </xdr:from>
    <xdr:ext cx="378565" cy="259045"/>
    <xdr:sp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7672017" y="6163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162069</xdr:rowOff>
    </xdr:from>
    <xdr:ext cx="378565" cy="259045"/>
    <xdr:sp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6783017" y="6162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textlink="">
      <xdr:nvSpPr>
        <xdr:cNvPr id="304" name="楕円 303">
          <a:extLst>
            <a:ext uri="{FF2B5EF4-FFF2-40B4-BE49-F238E27FC236}">
              <a16:creationId xmlns:a16="http://schemas.microsoft.com/office/drawing/2014/main" id="{00000000-0008-0000-0700-000030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textlink="">
      <xdr:nvSpPr>
        <xdr:cNvPr id="305" name="労働費該当値テキスト">
          <a:extLst>
            <a:ext uri="{FF2B5EF4-FFF2-40B4-BE49-F238E27FC236}">
              <a16:creationId xmlns:a16="http://schemas.microsoft.com/office/drawing/2014/main" id="{00000000-0008-0000-0700-000031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textlink="">
      <xdr:nvSpPr>
        <xdr:cNvPr id="306" name="楕円 305">
          <a:extLst>
            <a:ext uri="{FF2B5EF4-FFF2-40B4-BE49-F238E27FC236}">
              <a16:creationId xmlns:a16="http://schemas.microsoft.com/office/drawing/2014/main" id="{00000000-0008-0000-0700-000032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textlink="">
      <xdr:nvSpPr>
        <xdr:cNvPr id="308" name="楕円 307">
          <a:extLst>
            <a:ext uri="{FF2B5EF4-FFF2-40B4-BE49-F238E27FC236}">
              <a16:creationId xmlns:a16="http://schemas.microsoft.com/office/drawing/2014/main" id="{00000000-0008-0000-0700-000034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textlink="">
      <xdr:nvSpPr>
        <xdr:cNvPr id="310" name="楕円 309">
          <a:extLst>
            <a:ext uri="{FF2B5EF4-FFF2-40B4-BE49-F238E27FC236}">
              <a16:creationId xmlns:a16="http://schemas.microsoft.com/office/drawing/2014/main" id="{00000000-0008-0000-0700-000036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textlink="">
      <xdr:nvSpPr>
        <xdr:cNvPr id="312" name="楕円 311">
          <a:extLst>
            <a:ext uri="{FF2B5EF4-FFF2-40B4-BE49-F238E27FC236}">
              <a16:creationId xmlns:a16="http://schemas.microsoft.com/office/drawing/2014/main" id="{00000000-0008-0000-0700-000038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textlink="">
      <xdr:nvSpPr>
        <xdr:cNvPr id="314" name="正方形/長方形 313">
          <a:extLst>
            <a:ext uri="{FF2B5EF4-FFF2-40B4-BE49-F238E27FC236}">
              <a16:creationId xmlns:a16="http://schemas.microsoft.com/office/drawing/2014/main" id="{00000000-0008-0000-0700-00003A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textlink="">
      <xdr:nvSpPr>
        <xdr:cNvPr id="315" name="正方形/長方形 314">
          <a:extLst>
            <a:ext uri="{FF2B5EF4-FFF2-40B4-BE49-F238E27FC236}">
              <a16:creationId xmlns:a16="http://schemas.microsoft.com/office/drawing/2014/main" id="{00000000-0008-0000-0700-00003B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textlink="">
      <xdr:nvSpPr>
        <xdr:cNvPr id="317" name="正方形/長方形 316">
          <a:extLst>
            <a:ext uri="{FF2B5EF4-FFF2-40B4-BE49-F238E27FC236}">
              <a16:creationId xmlns:a16="http://schemas.microsoft.com/office/drawing/2014/main" id="{00000000-0008-0000-0700-00003D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textlink="">
      <xdr:nvSpPr>
        <xdr:cNvPr id="319" name="正方形/長方形 318">
          <a:extLst>
            <a:ext uri="{FF2B5EF4-FFF2-40B4-BE49-F238E27FC236}">
              <a16:creationId xmlns:a16="http://schemas.microsoft.com/office/drawing/2014/main" id="{00000000-0008-0000-0700-00003F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46</xdr:row>
      <xdr:rowOff>88900</xdr:rowOff>
    </xdr:from>
    <xdr:to>
      <xdr:col>54</xdr:col>
      <xdr:colOff>127000</xdr:colOff>
      <xdr:row>48</xdr:row>
      <xdr:rowOff>0</xdr:rowOff>
    </xdr:to>
    <xdr:sp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textlink="">
      <xdr:nvSpPr>
        <xdr:cNvPr id="334" name="農林水産業費グラフ枠">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textlink="">
      <xdr:nvSpPr>
        <xdr:cNvPr id="336" name="農林水産業費最小値テキスト">
          <a:extLst>
            <a:ext uri="{FF2B5EF4-FFF2-40B4-BE49-F238E27FC236}">
              <a16:creationId xmlns:a16="http://schemas.microsoft.com/office/drawing/2014/main" id="{00000000-0008-0000-0700-000050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textlink="">
      <xdr:nvSpPr>
        <xdr:cNvPr id="338" name="農林水産業費最大値テキスト">
          <a:extLst>
            <a:ext uri="{FF2B5EF4-FFF2-40B4-BE49-F238E27FC236}">
              <a16:creationId xmlns:a16="http://schemas.microsoft.com/office/drawing/2014/main" id="{00000000-0008-0000-0700-000052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104130</xdr:rowOff>
    </xdr:from>
    <xdr:to>
      <xdr:col>55</xdr:col>
      <xdr:colOff>0</xdr:colOff>
      <xdr:row>57</xdr:row>
      <xdr:rowOff>111262</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9639300" y="9876780"/>
          <a:ext cx="8382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textlink="">
      <xdr:nvSpPr>
        <xdr:cNvPr id="341" name="農林水産業費平均値テキスト">
          <a:extLst>
            <a:ext uri="{FF2B5EF4-FFF2-40B4-BE49-F238E27FC236}">
              <a16:creationId xmlns:a16="http://schemas.microsoft.com/office/drawing/2014/main" id="{00000000-0008-0000-0700-000055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textlink="">
      <xdr:nvSpPr>
        <xdr:cNvPr id="342" name="フローチャート: 判断 341">
          <a:extLst>
            <a:ext uri="{FF2B5EF4-FFF2-40B4-BE49-F238E27FC236}">
              <a16:creationId xmlns:a16="http://schemas.microsoft.com/office/drawing/2014/main" id="{00000000-0008-0000-0700-000056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104130</xdr:rowOff>
    </xdr:from>
    <xdr:to>
      <xdr:col>50</xdr:col>
      <xdr:colOff>114300</xdr:colOff>
      <xdr:row>57</xdr:row>
      <xdr:rowOff>106507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8750300" y="9876780"/>
          <a:ext cx="889000" cy="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100747</xdr:rowOff>
    </xdr:from>
    <xdr:to>
      <xdr:col>45</xdr:col>
      <xdr:colOff>177800</xdr:colOff>
      <xdr:row>57</xdr:row>
      <xdr:rowOff>106507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7861300" y="9873397"/>
          <a:ext cx="889000" cy="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150858</xdr:rowOff>
    </xdr:from>
    <xdr:ext cx="469744" cy="259045"/>
    <xdr:sp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8515428" y="9923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100747</xdr:rowOff>
    </xdr:from>
    <xdr:to>
      <xdr:col>41</xdr:col>
      <xdr:colOff>50800</xdr:colOff>
      <xdr:row>57</xdr:row>
      <xdr:rowOff>126807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6972300" y="9873397"/>
          <a:ext cx="8890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159545</xdr:rowOff>
    </xdr:from>
    <xdr:ext cx="469744" cy="259045"/>
    <xdr:sp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7626428" y="993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60462</xdr:rowOff>
    </xdr:from>
    <xdr:to>
      <xdr:col>55</xdr:col>
      <xdr:colOff>50800</xdr:colOff>
      <xdr:row>57</xdr:row>
      <xdr:rowOff>162062</xdr:rowOff>
    </xdr:to>
    <xdr:sp textlink="">
      <xdr:nvSpPr>
        <xdr:cNvPr id="359" name="楕円 358">
          <a:extLst>
            <a:ext uri="{FF2B5EF4-FFF2-40B4-BE49-F238E27FC236}">
              <a16:creationId xmlns:a16="http://schemas.microsoft.com/office/drawing/2014/main" id="{00000000-0008-0000-0700-000067010000}"/>
            </a:ext>
          </a:extLst>
        </xdr:cNvPr>
        <xdr:cNvSpPr/>
      </xdr:nvSpPr>
      <xdr:spPr>
        <a:xfrm>
          <a:off x="10426700" y="9833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38889</xdr:rowOff>
    </xdr:from>
    <xdr:ext cx="469744" cy="259045"/>
    <xdr:sp textlink="">
      <xdr:nvSpPr>
        <xdr:cNvPr id="360" name="農林水産業費該当値テキスト">
          <a:extLst>
            <a:ext uri="{FF2B5EF4-FFF2-40B4-BE49-F238E27FC236}">
              <a16:creationId xmlns:a16="http://schemas.microsoft.com/office/drawing/2014/main" id="{00000000-0008-0000-0700-000068010000}"/>
            </a:ext>
          </a:extLst>
        </xdr:cNvPr>
        <xdr:cNvSpPr txBox="1"/>
      </xdr:nvSpPr>
      <xdr:spPr>
        <a:xfrm>
          <a:off x="10528300" y="9811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53330</xdr:rowOff>
    </xdr:from>
    <xdr:to>
      <xdr:col>50</xdr:col>
      <xdr:colOff>165100</xdr:colOff>
      <xdr:row>57</xdr:row>
      <xdr:rowOff>154930</xdr:rowOff>
    </xdr:to>
    <xdr:sp textlink="">
      <xdr:nvSpPr>
        <xdr:cNvPr id="361" name="楕円 360">
          <a:extLst>
            <a:ext uri="{FF2B5EF4-FFF2-40B4-BE49-F238E27FC236}">
              <a16:creationId xmlns:a16="http://schemas.microsoft.com/office/drawing/2014/main" id="{00000000-0008-0000-0700-000069010000}"/>
            </a:ext>
          </a:extLst>
        </xdr:cNvPr>
        <xdr:cNvSpPr/>
      </xdr:nvSpPr>
      <xdr:spPr>
        <a:xfrm>
          <a:off x="9588500" y="982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146057</xdr:rowOff>
    </xdr:from>
    <xdr:ext cx="469744" cy="259045"/>
    <xdr:sp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04428" y="991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55707</xdr:rowOff>
    </xdr:from>
    <xdr:to>
      <xdr:col>46</xdr:col>
      <xdr:colOff>38100</xdr:colOff>
      <xdr:row>57</xdr:row>
      <xdr:rowOff>157307</xdr:rowOff>
    </xdr:to>
    <xdr:sp textlink="">
      <xdr:nvSpPr>
        <xdr:cNvPr id="363" name="楕円 362">
          <a:extLst>
            <a:ext uri="{FF2B5EF4-FFF2-40B4-BE49-F238E27FC236}">
              <a16:creationId xmlns:a16="http://schemas.microsoft.com/office/drawing/2014/main" id="{00000000-0008-0000-0700-00006B010000}"/>
            </a:ext>
          </a:extLst>
        </xdr:cNvPr>
        <xdr:cNvSpPr/>
      </xdr:nvSpPr>
      <xdr:spPr>
        <a:xfrm>
          <a:off x="8699500" y="982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2384</xdr:rowOff>
    </xdr:from>
    <xdr:ext cx="469744" cy="259045"/>
    <xdr:sp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15428" y="960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49947</xdr:rowOff>
    </xdr:from>
    <xdr:to>
      <xdr:col>41</xdr:col>
      <xdr:colOff>101600</xdr:colOff>
      <xdr:row>57</xdr:row>
      <xdr:rowOff>151547</xdr:rowOff>
    </xdr:to>
    <xdr:sp textlink="">
      <xdr:nvSpPr>
        <xdr:cNvPr id="365" name="楕円 364">
          <a:extLst>
            <a:ext uri="{FF2B5EF4-FFF2-40B4-BE49-F238E27FC236}">
              <a16:creationId xmlns:a16="http://schemas.microsoft.com/office/drawing/2014/main" id="{00000000-0008-0000-0700-00006D010000}"/>
            </a:ext>
          </a:extLst>
        </xdr:cNvPr>
        <xdr:cNvSpPr/>
      </xdr:nvSpPr>
      <xdr:spPr>
        <a:xfrm>
          <a:off x="7810500" y="982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168074</xdr:rowOff>
    </xdr:from>
    <xdr:ext cx="469744" cy="259045"/>
    <xdr:sp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26428" y="9597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76007</xdr:rowOff>
    </xdr:from>
    <xdr:to>
      <xdr:col>36</xdr:col>
      <xdr:colOff>165100</xdr:colOff>
      <xdr:row>58</xdr:row>
      <xdr:rowOff>6157</xdr:rowOff>
    </xdr:to>
    <xdr:sp textlink="">
      <xdr:nvSpPr>
        <xdr:cNvPr id="367" name="楕円 366">
          <a:extLst>
            <a:ext uri="{FF2B5EF4-FFF2-40B4-BE49-F238E27FC236}">
              <a16:creationId xmlns:a16="http://schemas.microsoft.com/office/drawing/2014/main" id="{00000000-0008-0000-0700-00006F010000}"/>
            </a:ext>
          </a:extLst>
        </xdr:cNvPr>
        <xdr:cNvSpPr/>
      </xdr:nvSpPr>
      <xdr:spPr>
        <a:xfrm>
          <a:off x="6921500" y="984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168734</xdr:rowOff>
    </xdr:from>
    <xdr:ext cx="469744" cy="259045"/>
    <xdr:sp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37428" y="9941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textlink="">
      <xdr:nvSpPr>
        <xdr:cNvPr id="369" name="正方形/長方形 368">
          <a:extLst>
            <a:ext uri="{FF2B5EF4-FFF2-40B4-BE49-F238E27FC236}">
              <a16:creationId xmlns:a16="http://schemas.microsoft.com/office/drawing/2014/main" id="{00000000-0008-0000-0700-000071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66</xdr:row>
      <xdr:rowOff>88900</xdr:rowOff>
    </xdr:from>
    <xdr:to>
      <xdr:col>54</xdr:col>
      <xdr:colOff>127000</xdr:colOff>
      <xdr:row>68</xdr:row>
      <xdr:rowOff>0</xdr:rowOff>
    </xdr:to>
    <xdr:sp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textlink="">
      <xdr:nvSpPr>
        <xdr:cNvPr id="391" name="商工費グラフ枠">
          <a:extLst>
            <a:ext uri="{FF2B5EF4-FFF2-40B4-BE49-F238E27FC236}">
              <a16:creationId xmlns:a16="http://schemas.microsoft.com/office/drawing/2014/main" id="{00000000-0008-0000-07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textlink="">
      <xdr:nvSpPr>
        <xdr:cNvPr id="393" name="商工費最小値テキスト">
          <a:extLst>
            <a:ext uri="{FF2B5EF4-FFF2-40B4-BE49-F238E27FC236}">
              <a16:creationId xmlns:a16="http://schemas.microsoft.com/office/drawing/2014/main" id="{00000000-0008-0000-0700-000089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textlink="">
      <xdr:nvSpPr>
        <xdr:cNvPr id="395" name="商工費最大値テキスト">
          <a:extLst>
            <a:ext uri="{FF2B5EF4-FFF2-40B4-BE49-F238E27FC236}">
              <a16:creationId xmlns:a16="http://schemas.microsoft.com/office/drawing/2014/main" id="{00000000-0008-0000-0700-00008B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163531</xdr:rowOff>
    </xdr:from>
    <xdr:to>
      <xdr:col>55</xdr:col>
      <xdr:colOff>0</xdr:colOff>
      <xdr:row>79</xdr:row>
      <xdr:rowOff>9322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9639300" y="13536631"/>
          <a:ext cx="838200" cy="17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textlink="">
      <xdr:nvSpPr>
        <xdr:cNvPr id="398" name="商工費平均値テキスト">
          <a:extLst>
            <a:ext uri="{FF2B5EF4-FFF2-40B4-BE49-F238E27FC236}">
              <a16:creationId xmlns:a16="http://schemas.microsoft.com/office/drawing/2014/main" id="{00000000-0008-0000-0700-00008E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textlink="">
      <xdr:nvSpPr>
        <xdr:cNvPr id="399" name="フローチャート: 判断 398">
          <a:extLst>
            <a:ext uri="{FF2B5EF4-FFF2-40B4-BE49-F238E27FC236}">
              <a16:creationId xmlns:a16="http://schemas.microsoft.com/office/drawing/2014/main" id="{00000000-0008-0000-0700-00008F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150425</xdr:rowOff>
    </xdr:from>
    <xdr:to>
      <xdr:col>50</xdr:col>
      <xdr:colOff>114300</xdr:colOff>
      <xdr:row>78</xdr:row>
      <xdr:rowOff>163531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8750300" y="13352075"/>
          <a:ext cx="889000" cy="18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150425</xdr:rowOff>
    </xdr:from>
    <xdr:to>
      <xdr:col>45</xdr:col>
      <xdr:colOff>177800</xdr:colOff>
      <xdr:row>79</xdr:row>
      <xdr:rowOff>16275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7861300" y="13352075"/>
          <a:ext cx="889000" cy="20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31456</xdr:rowOff>
    </xdr:from>
    <xdr:ext cx="534377" cy="259045"/>
    <xdr:sp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8483111" y="1340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68224</xdr:rowOff>
    </xdr:from>
    <xdr:to>
      <xdr:col>41</xdr:col>
      <xdr:colOff>50800</xdr:colOff>
      <xdr:row>79</xdr:row>
      <xdr:rowOff>16275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6972300" y="13441324"/>
          <a:ext cx="889000" cy="119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129972</xdr:rowOff>
    </xdr:from>
    <xdr:to>
      <xdr:col>55</xdr:col>
      <xdr:colOff>50800</xdr:colOff>
      <xdr:row>79</xdr:row>
      <xdr:rowOff>60122</xdr:rowOff>
    </xdr:to>
    <xdr:sp textlink="">
      <xdr:nvSpPr>
        <xdr:cNvPr id="416" name="楕円 415">
          <a:extLst>
            <a:ext uri="{FF2B5EF4-FFF2-40B4-BE49-F238E27FC236}">
              <a16:creationId xmlns:a16="http://schemas.microsoft.com/office/drawing/2014/main" id="{00000000-0008-0000-0700-0000A0010000}"/>
            </a:ext>
          </a:extLst>
        </xdr:cNvPr>
        <xdr:cNvSpPr/>
      </xdr:nvSpPr>
      <xdr:spPr>
        <a:xfrm>
          <a:off x="10426700" y="1350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44899</xdr:rowOff>
    </xdr:from>
    <xdr:ext cx="469744" cy="259045"/>
    <xdr:sp textlink="">
      <xdr:nvSpPr>
        <xdr:cNvPr id="417" name="商工費該当値テキスト">
          <a:extLst>
            <a:ext uri="{FF2B5EF4-FFF2-40B4-BE49-F238E27FC236}">
              <a16:creationId xmlns:a16="http://schemas.microsoft.com/office/drawing/2014/main" id="{00000000-0008-0000-0700-0000A1010000}"/>
            </a:ext>
          </a:extLst>
        </xdr:cNvPr>
        <xdr:cNvSpPr txBox="1"/>
      </xdr:nvSpPr>
      <xdr:spPr>
        <a:xfrm>
          <a:off x="10528300" y="13417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112731</xdr:rowOff>
    </xdr:from>
    <xdr:to>
      <xdr:col>50</xdr:col>
      <xdr:colOff>165100</xdr:colOff>
      <xdr:row>79</xdr:row>
      <xdr:rowOff>42881</xdr:rowOff>
    </xdr:to>
    <xdr:sp textlink="">
      <xdr:nvSpPr>
        <xdr:cNvPr id="418" name="楕円 417">
          <a:extLst>
            <a:ext uri="{FF2B5EF4-FFF2-40B4-BE49-F238E27FC236}">
              <a16:creationId xmlns:a16="http://schemas.microsoft.com/office/drawing/2014/main" id="{00000000-0008-0000-0700-0000A2010000}"/>
            </a:ext>
          </a:extLst>
        </xdr:cNvPr>
        <xdr:cNvSpPr/>
      </xdr:nvSpPr>
      <xdr:spPr>
        <a:xfrm>
          <a:off x="9588500" y="1348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34008</xdr:rowOff>
    </xdr:from>
    <xdr:ext cx="469744" cy="259045"/>
    <xdr:sp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04428" y="13578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99625</xdr:rowOff>
    </xdr:from>
    <xdr:to>
      <xdr:col>46</xdr:col>
      <xdr:colOff>38100</xdr:colOff>
      <xdr:row>78</xdr:row>
      <xdr:rowOff>29775</xdr:rowOff>
    </xdr:to>
    <xdr:sp textlink="">
      <xdr:nvSpPr>
        <xdr:cNvPr id="420" name="楕円 419">
          <a:extLst>
            <a:ext uri="{FF2B5EF4-FFF2-40B4-BE49-F238E27FC236}">
              <a16:creationId xmlns:a16="http://schemas.microsoft.com/office/drawing/2014/main" id="{00000000-0008-0000-0700-0000A4010000}"/>
            </a:ext>
          </a:extLst>
        </xdr:cNvPr>
        <xdr:cNvSpPr/>
      </xdr:nvSpPr>
      <xdr:spPr>
        <a:xfrm>
          <a:off x="8699500" y="1330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46302</xdr:rowOff>
    </xdr:from>
    <xdr:ext cx="534377" cy="259045"/>
    <xdr:sp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483111" y="1307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136925</xdr:rowOff>
    </xdr:from>
    <xdr:to>
      <xdr:col>41</xdr:col>
      <xdr:colOff>101600</xdr:colOff>
      <xdr:row>79</xdr:row>
      <xdr:rowOff>67075</xdr:rowOff>
    </xdr:to>
    <xdr:sp textlink="">
      <xdr:nvSpPr>
        <xdr:cNvPr id="422" name="楕円 421">
          <a:extLst>
            <a:ext uri="{FF2B5EF4-FFF2-40B4-BE49-F238E27FC236}">
              <a16:creationId xmlns:a16="http://schemas.microsoft.com/office/drawing/2014/main" id="{00000000-0008-0000-0700-0000A6010000}"/>
            </a:ext>
          </a:extLst>
        </xdr:cNvPr>
        <xdr:cNvSpPr/>
      </xdr:nvSpPr>
      <xdr:spPr>
        <a:xfrm>
          <a:off x="7810500" y="1351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58202</xdr:rowOff>
    </xdr:from>
    <xdr:ext cx="469744" cy="259045"/>
    <xdr:sp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26428" y="13602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17424</xdr:rowOff>
    </xdr:from>
    <xdr:to>
      <xdr:col>36</xdr:col>
      <xdr:colOff>165100</xdr:colOff>
      <xdr:row>78</xdr:row>
      <xdr:rowOff>119024</xdr:rowOff>
    </xdr:to>
    <xdr:sp textlink="">
      <xdr:nvSpPr>
        <xdr:cNvPr id="424" name="楕円 423">
          <a:extLst>
            <a:ext uri="{FF2B5EF4-FFF2-40B4-BE49-F238E27FC236}">
              <a16:creationId xmlns:a16="http://schemas.microsoft.com/office/drawing/2014/main" id="{00000000-0008-0000-0700-0000A8010000}"/>
            </a:ext>
          </a:extLst>
        </xdr:cNvPr>
        <xdr:cNvSpPr/>
      </xdr:nvSpPr>
      <xdr:spPr>
        <a:xfrm>
          <a:off x="6921500" y="1339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110151</xdr:rowOff>
    </xdr:from>
    <xdr:ext cx="469744" cy="259045"/>
    <xdr:sp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37428" y="13483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textlink="">
      <xdr:nvSpPr>
        <xdr:cNvPr id="426" name="正方形/長方形 425">
          <a:extLst>
            <a:ext uri="{FF2B5EF4-FFF2-40B4-BE49-F238E27FC236}">
              <a16:creationId xmlns:a16="http://schemas.microsoft.com/office/drawing/2014/main" id="{00000000-0008-0000-07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46</xdr:col>
      <xdr:colOff>127000</xdr:colOff>
      <xdr:row>86</xdr:row>
      <xdr:rowOff>88900</xdr:rowOff>
    </xdr:from>
    <xdr:to>
      <xdr:col>54</xdr:col>
      <xdr:colOff>127000</xdr:colOff>
      <xdr:row>88</xdr:row>
      <xdr:rowOff>0</xdr:rowOff>
    </xdr:to>
    <xdr:sp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108916</xdr:rowOff>
    </xdr:from>
    <xdr:to>
      <xdr:col>55</xdr:col>
      <xdr:colOff>0</xdr:colOff>
      <xdr:row>97</xdr:row>
      <xdr:rowOff>168427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739566"/>
          <a:ext cx="838200" cy="59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15856</xdr:rowOff>
    </xdr:from>
    <xdr:to>
      <xdr:col>50</xdr:col>
      <xdr:colOff>114300</xdr:colOff>
      <xdr:row>97</xdr:row>
      <xdr:rowOff>108916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8750300" y="16646506"/>
          <a:ext cx="889000" cy="93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15856</xdr:rowOff>
    </xdr:from>
    <xdr:to>
      <xdr:col>45</xdr:col>
      <xdr:colOff>177800</xdr:colOff>
      <xdr:row>98</xdr:row>
      <xdr:rowOff>24504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646506"/>
          <a:ext cx="889000" cy="18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24504</xdr:rowOff>
    </xdr:from>
    <xdr:to>
      <xdr:col>41</xdr:col>
      <xdr:colOff>50800</xdr:colOff>
      <xdr:row>98</xdr:row>
      <xdr:rowOff>103200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826604"/>
          <a:ext cx="889000" cy="78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117627</xdr:rowOff>
    </xdr:from>
    <xdr:to>
      <xdr:col>55</xdr:col>
      <xdr:colOff>50800</xdr:colOff>
      <xdr:row>98</xdr:row>
      <xdr:rowOff>47777</xdr:rowOff>
    </xdr:to>
    <xdr:sp textlink="">
      <xdr:nvSpPr>
        <xdr:cNvPr id="474" name="楕円 473">
          <a:extLst>
            <a:ext uri="{FF2B5EF4-FFF2-40B4-BE49-F238E27FC236}">
              <a16:creationId xmlns:a16="http://schemas.microsoft.com/office/drawing/2014/main" id="{00000000-0008-0000-0700-0000DA010000}"/>
            </a:ext>
          </a:extLst>
        </xdr:cNvPr>
        <xdr:cNvSpPr/>
      </xdr:nvSpPr>
      <xdr:spPr>
        <a:xfrm>
          <a:off x="10426700" y="1674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96054</xdr:rowOff>
    </xdr:from>
    <xdr:ext cx="534377" cy="259045"/>
    <xdr:sp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726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58116</xdr:rowOff>
    </xdr:from>
    <xdr:to>
      <xdr:col>50</xdr:col>
      <xdr:colOff>165100</xdr:colOff>
      <xdr:row>97</xdr:row>
      <xdr:rowOff>159716</xdr:rowOff>
    </xdr:to>
    <xdr:sp textlink="">
      <xdr:nvSpPr>
        <xdr:cNvPr id="476" name="楕円 475">
          <a:extLst>
            <a:ext uri="{FF2B5EF4-FFF2-40B4-BE49-F238E27FC236}">
              <a16:creationId xmlns:a16="http://schemas.microsoft.com/office/drawing/2014/main" id="{00000000-0008-0000-0700-0000DC010000}"/>
            </a:ext>
          </a:extLst>
        </xdr:cNvPr>
        <xdr:cNvSpPr/>
      </xdr:nvSpPr>
      <xdr:spPr>
        <a:xfrm>
          <a:off x="9588500" y="1668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150843</xdr:rowOff>
    </xdr:from>
    <xdr:ext cx="534377" cy="259045"/>
    <xdr:sp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78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136506</xdr:rowOff>
    </xdr:from>
    <xdr:to>
      <xdr:col>46</xdr:col>
      <xdr:colOff>38100</xdr:colOff>
      <xdr:row>97</xdr:row>
      <xdr:rowOff>66656</xdr:rowOff>
    </xdr:to>
    <xdr:sp textlink="">
      <xdr:nvSpPr>
        <xdr:cNvPr id="478" name="楕円 477">
          <a:extLst>
            <a:ext uri="{FF2B5EF4-FFF2-40B4-BE49-F238E27FC236}">
              <a16:creationId xmlns:a16="http://schemas.microsoft.com/office/drawing/2014/main" id="{00000000-0008-0000-0700-0000DE010000}"/>
            </a:ext>
          </a:extLst>
        </xdr:cNvPr>
        <xdr:cNvSpPr/>
      </xdr:nvSpPr>
      <xdr:spPr>
        <a:xfrm>
          <a:off x="8699500" y="1659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57783</xdr:rowOff>
    </xdr:from>
    <xdr:ext cx="534377" cy="259045"/>
    <xdr:sp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68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145154</xdr:rowOff>
    </xdr:from>
    <xdr:to>
      <xdr:col>41</xdr:col>
      <xdr:colOff>101600</xdr:colOff>
      <xdr:row>98</xdr:row>
      <xdr:rowOff>75304</xdr:rowOff>
    </xdr:to>
    <xdr:sp textlink="">
      <xdr:nvSpPr>
        <xdr:cNvPr id="480" name="楕円 479">
          <a:extLst>
            <a:ext uri="{FF2B5EF4-FFF2-40B4-BE49-F238E27FC236}">
              <a16:creationId xmlns:a16="http://schemas.microsoft.com/office/drawing/2014/main" id="{00000000-0008-0000-0700-0000E0010000}"/>
            </a:ext>
          </a:extLst>
        </xdr:cNvPr>
        <xdr:cNvSpPr/>
      </xdr:nvSpPr>
      <xdr:spPr>
        <a:xfrm>
          <a:off x="7810500" y="1677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66431</xdr:rowOff>
    </xdr:from>
    <xdr:ext cx="534377" cy="259045"/>
    <xdr:sp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86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52400</xdr:rowOff>
    </xdr:from>
    <xdr:to>
      <xdr:col>36</xdr:col>
      <xdr:colOff>165100</xdr:colOff>
      <xdr:row>98</xdr:row>
      <xdr:rowOff>154000</xdr:rowOff>
    </xdr:to>
    <xdr:sp textlink="">
      <xdr:nvSpPr>
        <xdr:cNvPr id="482" name="楕円 481">
          <a:extLst>
            <a:ext uri="{FF2B5EF4-FFF2-40B4-BE49-F238E27FC236}">
              <a16:creationId xmlns:a16="http://schemas.microsoft.com/office/drawing/2014/main" id="{00000000-0008-0000-0700-0000E2010000}"/>
            </a:ext>
          </a:extLst>
        </xdr:cNvPr>
        <xdr:cNvSpPr/>
      </xdr:nvSpPr>
      <xdr:spPr>
        <a:xfrm>
          <a:off x="6921500" y="1685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145127</xdr:rowOff>
    </xdr:from>
    <xdr:ext cx="534377" cy="259045"/>
    <xdr:sp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94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26</xdr:row>
      <xdr:rowOff>88900</xdr:rowOff>
    </xdr:from>
    <xdr:to>
      <xdr:col>85</xdr:col>
      <xdr:colOff>63500</xdr:colOff>
      <xdr:row>28</xdr:row>
      <xdr:rowOff>0</xdr:rowOff>
    </xdr:to>
    <xdr:sp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textlink="">
      <xdr:nvSpPr>
        <xdr:cNvPr id="505" name="消防費グラフ枠">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textlink="">
      <xdr:nvSpPr>
        <xdr:cNvPr id="507" name="消防費最小値テキスト">
          <a:extLst>
            <a:ext uri="{FF2B5EF4-FFF2-40B4-BE49-F238E27FC236}">
              <a16:creationId xmlns:a16="http://schemas.microsoft.com/office/drawing/2014/main" id="{00000000-0008-0000-0700-0000FB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textlink="">
      <xdr:nvSpPr>
        <xdr:cNvPr id="509" name="消防費最大値テキスト">
          <a:extLst>
            <a:ext uri="{FF2B5EF4-FFF2-40B4-BE49-F238E27FC236}">
              <a16:creationId xmlns:a16="http://schemas.microsoft.com/office/drawing/2014/main" id="{00000000-0008-0000-0700-0000FD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127356</xdr:rowOff>
    </xdr:from>
    <xdr:to>
      <xdr:col>85</xdr:col>
      <xdr:colOff>127000</xdr:colOff>
      <xdr:row>33</xdr:row>
      <xdr:rowOff>40487</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5481300" y="5613756"/>
          <a:ext cx="838200" cy="8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67236</xdr:rowOff>
    </xdr:from>
    <xdr:ext cx="534377" cy="259045"/>
    <xdr:sp textlink="">
      <xdr:nvSpPr>
        <xdr:cNvPr id="512" name="消防費平均値テキスト">
          <a:extLst>
            <a:ext uri="{FF2B5EF4-FFF2-40B4-BE49-F238E27FC236}">
              <a16:creationId xmlns:a16="http://schemas.microsoft.com/office/drawing/2014/main" id="{00000000-0008-0000-0700-000000020000}"/>
            </a:ext>
          </a:extLst>
        </xdr:cNvPr>
        <xdr:cNvSpPr txBox="1"/>
      </xdr:nvSpPr>
      <xdr:spPr>
        <a:xfrm>
          <a:off x="16370300" y="6067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40487</xdr:rowOff>
    </xdr:from>
    <xdr:to>
      <xdr:col>81</xdr:col>
      <xdr:colOff>50800</xdr:colOff>
      <xdr:row>33</xdr:row>
      <xdr:rowOff>40945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4592300" y="5698337"/>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8988</xdr:rowOff>
    </xdr:from>
    <xdr:ext cx="534377" cy="259045"/>
    <xdr:sp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5214111" y="635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40945</xdr:rowOff>
    </xdr:from>
    <xdr:to>
      <xdr:col>76</xdr:col>
      <xdr:colOff>114300</xdr:colOff>
      <xdr:row>33</xdr:row>
      <xdr:rowOff>117572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3703300" y="5698795"/>
          <a:ext cx="889000" cy="76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12646</xdr:rowOff>
    </xdr:from>
    <xdr:ext cx="534377" cy="259045"/>
    <xdr:sp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4325111" y="6356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117572</xdr:rowOff>
    </xdr:from>
    <xdr:to>
      <xdr:col>71</xdr:col>
      <xdr:colOff>177800</xdr:colOff>
      <xdr:row>34</xdr:row>
      <xdr:rowOff>57495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2814300" y="5775422"/>
          <a:ext cx="889000" cy="111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9354</xdr:rowOff>
    </xdr:from>
    <xdr:ext cx="534377" cy="259045"/>
    <xdr:sp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436111" y="6353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118625</xdr:rowOff>
    </xdr:from>
    <xdr:ext cx="534377" cy="259045"/>
    <xdr:sp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2547111" y="6290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76556</xdr:rowOff>
    </xdr:from>
    <xdr:to>
      <xdr:col>85</xdr:col>
      <xdr:colOff>177800</xdr:colOff>
      <xdr:row>33</xdr:row>
      <xdr:rowOff>6706</xdr:rowOff>
    </xdr:to>
    <xdr:sp textlink="">
      <xdr:nvSpPr>
        <xdr:cNvPr id="530" name="楕円 529">
          <a:extLst>
            <a:ext uri="{FF2B5EF4-FFF2-40B4-BE49-F238E27FC236}">
              <a16:creationId xmlns:a16="http://schemas.microsoft.com/office/drawing/2014/main" id="{00000000-0008-0000-0700-000012020000}"/>
            </a:ext>
          </a:extLst>
        </xdr:cNvPr>
        <xdr:cNvSpPr/>
      </xdr:nvSpPr>
      <xdr:spPr>
        <a:xfrm>
          <a:off x="16268700" y="556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99433</xdr:rowOff>
    </xdr:from>
    <xdr:ext cx="534377" cy="259045"/>
    <xdr:sp textlink="">
      <xdr:nvSpPr>
        <xdr:cNvPr id="531" name="消防費該当値テキスト">
          <a:extLst>
            <a:ext uri="{FF2B5EF4-FFF2-40B4-BE49-F238E27FC236}">
              <a16:creationId xmlns:a16="http://schemas.microsoft.com/office/drawing/2014/main" id="{00000000-0008-0000-0700-000013020000}"/>
            </a:ext>
          </a:extLst>
        </xdr:cNvPr>
        <xdr:cNvSpPr txBox="1"/>
      </xdr:nvSpPr>
      <xdr:spPr>
        <a:xfrm>
          <a:off x="16370300" y="541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161137</xdr:rowOff>
    </xdr:from>
    <xdr:to>
      <xdr:col>81</xdr:col>
      <xdr:colOff>101600</xdr:colOff>
      <xdr:row>33</xdr:row>
      <xdr:rowOff>91287</xdr:rowOff>
    </xdr:to>
    <xdr:sp textlink="">
      <xdr:nvSpPr>
        <xdr:cNvPr id="532" name="楕円 531">
          <a:extLst>
            <a:ext uri="{FF2B5EF4-FFF2-40B4-BE49-F238E27FC236}">
              <a16:creationId xmlns:a16="http://schemas.microsoft.com/office/drawing/2014/main" id="{00000000-0008-0000-0700-000014020000}"/>
            </a:ext>
          </a:extLst>
        </xdr:cNvPr>
        <xdr:cNvSpPr/>
      </xdr:nvSpPr>
      <xdr:spPr>
        <a:xfrm>
          <a:off x="15430500" y="564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107814</xdr:rowOff>
    </xdr:from>
    <xdr:ext cx="534377" cy="259045"/>
    <xdr:sp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4111" y="542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32</xdr:row>
      <xdr:rowOff>161595</xdr:rowOff>
    </xdr:from>
    <xdr:to>
      <xdr:col>76</xdr:col>
      <xdr:colOff>165100</xdr:colOff>
      <xdr:row>33</xdr:row>
      <xdr:rowOff>91745</xdr:rowOff>
    </xdr:to>
    <xdr:sp textlink="">
      <xdr:nvSpPr>
        <xdr:cNvPr id="534" name="楕円 533">
          <a:extLst>
            <a:ext uri="{FF2B5EF4-FFF2-40B4-BE49-F238E27FC236}">
              <a16:creationId xmlns:a16="http://schemas.microsoft.com/office/drawing/2014/main" id="{00000000-0008-0000-0700-000016020000}"/>
            </a:ext>
          </a:extLst>
        </xdr:cNvPr>
        <xdr:cNvSpPr/>
      </xdr:nvSpPr>
      <xdr:spPr>
        <a:xfrm>
          <a:off x="14541500" y="564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31</xdr:row>
      <xdr:rowOff>108272</xdr:rowOff>
    </xdr:from>
    <xdr:ext cx="534377" cy="259045"/>
    <xdr:sp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542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66772</xdr:rowOff>
    </xdr:from>
    <xdr:to>
      <xdr:col>72</xdr:col>
      <xdr:colOff>38100</xdr:colOff>
      <xdr:row>33</xdr:row>
      <xdr:rowOff>168372</xdr:rowOff>
    </xdr:to>
    <xdr:sp textlink="">
      <xdr:nvSpPr>
        <xdr:cNvPr id="536" name="楕円 535">
          <a:extLst>
            <a:ext uri="{FF2B5EF4-FFF2-40B4-BE49-F238E27FC236}">
              <a16:creationId xmlns:a16="http://schemas.microsoft.com/office/drawing/2014/main" id="{00000000-0008-0000-0700-000018020000}"/>
            </a:ext>
          </a:extLst>
        </xdr:cNvPr>
        <xdr:cNvSpPr/>
      </xdr:nvSpPr>
      <xdr:spPr>
        <a:xfrm>
          <a:off x="13652500" y="572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13449</xdr:rowOff>
    </xdr:from>
    <xdr:ext cx="534377" cy="259045"/>
    <xdr:sp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549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6695</xdr:rowOff>
    </xdr:from>
    <xdr:to>
      <xdr:col>67</xdr:col>
      <xdr:colOff>101600</xdr:colOff>
      <xdr:row>34</xdr:row>
      <xdr:rowOff>108295</xdr:rowOff>
    </xdr:to>
    <xdr:sp textlink="">
      <xdr:nvSpPr>
        <xdr:cNvPr id="538" name="楕円 537">
          <a:extLst>
            <a:ext uri="{FF2B5EF4-FFF2-40B4-BE49-F238E27FC236}">
              <a16:creationId xmlns:a16="http://schemas.microsoft.com/office/drawing/2014/main" id="{00000000-0008-0000-0700-00001A020000}"/>
            </a:ext>
          </a:extLst>
        </xdr:cNvPr>
        <xdr:cNvSpPr/>
      </xdr:nvSpPr>
      <xdr:spPr>
        <a:xfrm>
          <a:off x="12763500" y="583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124822</xdr:rowOff>
    </xdr:from>
    <xdr:ext cx="534377" cy="259045"/>
    <xdr:sp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561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textlink="">
      <xdr:nvSpPr>
        <xdr:cNvPr id="540" name="正方形/長方形 539">
          <a:extLst>
            <a:ext uri="{FF2B5EF4-FFF2-40B4-BE49-F238E27FC236}">
              <a16:creationId xmlns:a16="http://schemas.microsoft.com/office/drawing/2014/main" id="{00000000-0008-0000-07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46</xdr:row>
      <xdr:rowOff>88900</xdr:rowOff>
    </xdr:from>
    <xdr:to>
      <xdr:col>85</xdr:col>
      <xdr:colOff>63500</xdr:colOff>
      <xdr:row>48</xdr:row>
      <xdr:rowOff>0</xdr:rowOff>
    </xdr:to>
    <xdr:sp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100929</xdr:rowOff>
    </xdr:from>
    <xdr:to>
      <xdr:col>85</xdr:col>
      <xdr:colOff>127000</xdr:colOff>
      <xdr:row>50</xdr:row>
      <xdr:rowOff>110417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5481300" y="8673429"/>
          <a:ext cx="838200" cy="9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76791</xdr:rowOff>
    </xdr:from>
    <xdr:ext cx="534377" cy="259045"/>
    <xdr:sp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677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50</xdr:row>
      <xdr:rowOff>100929</xdr:rowOff>
    </xdr:from>
    <xdr:to>
      <xdr:col>81</xdr:col>
      <xdr:colOff>50800</xdr:colOff>
      <xdr:row>54</xdr:row>
      <xdr:rowOff>7089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4592300" y="8673429"/>
          <a:ext cx="889000" cy="59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143039</xdr:rowOff>
    </xdr:from>
    <xdr:ext cx="534377" cy="259045"/>
    <xdr:sp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214111" y="991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7089</xdr:rowOff>
    </xdr:from>
    <xdr:to>
      <xdr:col>76</xdr:col>
      <xdr:colOff>114300</xdr:colOff>
      <xdr:row>55</xdr:row>
      <xdr:rowOff>102050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3703300" y="9265389"/>
          <a:ext cx="889000" cy="26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34409</xdr:rowOff>
    </xdr:from>
    <xdr:ext cx="534377" cy="259045"/>
    <xdr:sp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325111"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108016</xdr:rowOff>
    </xdr:from>
    <xdr:to>
      <xdr:col>71</xdr:col>
      <xdr:colOff>177800</xdr:colOff>
      <xdr:row>55</xdr:row>
      <xdr:rowOff>102050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814300" y="9366316"/>
          <a:ext cx="889000" cy="165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64812</xdr:rowOff>
    </xdr:from>
    <xdr:ext cx="534377" cy="259045"/>
    <xdr:sp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36111" y="1000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5027</xdr:rowOff>
    </xdr:from>
    <xdr:to>
      <xdr:col>67</xdr:col>
      <xdr:colOff>101600</xdr:colOff>
      <xdr:row>57</xdr:row>
      <xdr:rowOff>106627</xdr:rowOff>
    </xdr:to>
    <xdr:sp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77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97754</xdr:rowOff>
    </xdr:from>
    <xdr:ext cx="534377" cy="259045"/>
    <xdr:sp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47111" y="98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50</xdr:row>
      <xdr:rowOff>59617</xdr:rowOff>
    </xdr:from>
    <xdr:to>
      <xdr:col>85</xdr:col>
      <xdr:colOff>177800</xdr:colOff>
      <xdr:row>50</xdr:row>
      <xdr:rowOff>161217</xdr:rowOff>
    </xdr:to>
    <xdr:sp textlink="">
      <xdr:nvSpPr>
        <xdr:cNvPr id="586" name="楕円 585">
          <a:extLst>
            <a:ext uri="{FF2B5EF4-FFF2-40B4-BE49-F238E27FC236}">
              <a16:creationId xmlns:a16="http://schemas.microsoft.com/office/drawing/2014/main" id="{00000000-0008-0000-0700-00004A020000}"/>
            </a:ext>
          </a:extLst>
        </xdr:cNvPr>
        <xdr:cNvSpPr/>
      </xdr:nvSpPr>
      <xdr:spPr>
        <a:xfrm>
          <a:off x="16268700" y="863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12644</xdr:rowOff>
    </xdr:from>
    <xdr:ext cx="599010" cy="259045"/>
    <xdr:sp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8585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50</xdr:row>
      <xdr:rowOff>50129</xdr:rowOff>
    </xdr:from>
    <xdr:to>
      <xdr:col>81</xdr:col>
      <xdr:colOff>101600</xdr:colOff>
      <xdr:row>50</xdr:row>
      <xdr:rowOff>151729</xdr:rowOff>
    </xdr:to>
    <xdr:sp textlink="">
      <xdr:nvSpPr>
        <xdr:cNvPr id="588" name="楕円 587">
          <a:extLst>
            <a:ext uri="{FF2B5EF4-FFF2-40B4-BE49-F238E27FC236}">
              <a16:creationId xmlns:a16="http://schemas.microsoft.com/office/drawing/2014/main" id="{00000000-0008-0000-0700-00004C020000}"/>
            </a:ext>
          </a:extLst>
        </xdr:cNvPr>
        <xdr:cNvSpPr/>
      </xdr:nvSpPr>
      <xdr:spPr>
        <a:xfrm>
          <a:off x="15430500" y="862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48</xdr:row>
      <xdr:rowOff>168256</xdr:rowOff>
    </xdr:from>
    <xdr:ext cx="599010" cy="259045"/>
    <xdr:sp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181795" y="8397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127739</xdr:rowOff>
    </xdr:from>
    <xdr:to>
      <xdr:col>76</xdr:col>
      <xdr:colOff>165100</xdr:colOff>
      <xdr:row>54</xdr:row>
      <xdr:rowOff>57889</xdr:rowOff>
    </xdr:to>
    <xdr:sp textlink="">
      <xdr:nvSpPr>
        <xdr:cNvPr id="590" name="楕円 589">
          <a:extLst>
            <a:ext uri="{FF2B5EF4-FFF2-40B4-BE49-F238E27FC236}">
              <a16:creationId xmlns:a16="http://schemas.microsoft.com/office/drawing/2014/main" id="{00000000-0008-0000-0700-00004E020000}"/>
            </a:ext>
          </a:extLst>
        </xdr:cNvPr>
        <xdr:cNvSpPr/>
      </xdr:nvSpPr>
      <xdr:spPr>
        <a:xfrm>
          <a:off x="14541500" y="9214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74416</xdr:rowOff>
    </xdr:from>
    <xdr:ext cx="534377" cy="259045"/>
    <xdr:sp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898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51250</xdr:rowOff>
    </xdr:from>
    <xdr:to>
      <xdr:col>72</xdr:col>
      <xdr:colOff>38100</xdr:colOff>
      <xdr:row>55</xdr:row>
      <xdr:rowOff>152850</xdr:rowOff>
    </xdr:to>
    <xdr:sp textlink="">
      <xdr:nvSpPr>
        <xdr:cNvPr id="592" name="楕円 591">
          <a:extLst>
            <a:ext uri="{FF2B5EF4-FFF2-40B4-BE49-F238E27FC236}">
              <a16:creationId xmlns:a16="http://schemas.microsoft.com/office/drawing/2014/main" id="{00000000-0008-0000-0700-000050020000}"/>
            </a:ext>
          </a:extLst>
        </xdr:cNvPr>
        <xdr:cNvSpPr/>
      </xdr:nvSpPr>
      <xdr:spPr>
        <a:xfrm>
          <a:off x="13652500" y="948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169377</xdr:rowOff>
    </xdr:from>
    <xdr:ext cx="534377" cy="259045"/>
    <xdr:sp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25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57216</xdr:rowOff>
    </xdr:from>
    <xdr:to>
      <xdr:col>67</xdr:col>
      <xdr:colOff>101600</xdr:colOff>
      <xdr:row>54</xdr:row>
      <xdr:rowOff>158816</xdr:rowOff>
    </xdr:to>
    <xdr:sp textlink="">
      <xdr:nvSpPr>
        <xdr:cNvPr id="594" name="楕円 593">
          <a:extLst>
            <a:ext uri="{FF2B5EF4-FFF2-40B4-BE49-F238E27FC236}">
              <a16:creationId xmlns:a16="http://schemas.microsoft.com/office/drawing/2014/main" id="{00000000-0008-0000-0700-000052020000}"/>
            </a:ext>
          </a:extLst>
        </xdr:cNvPr>
        <xdr:cNvSpPr/>
      </xdr:nvSpPr>
      <xdr:spPr>
        <a:xfrm>
          <a:off x="12763500" y="931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3893</xdr:rowOff>
    </xdr:from>
    <xdr:ext cx="534377" cy="259045"/>
    <xdr:sp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09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66</xdr:row>
      <xdr:rowOff>88900</xdr:rowOff>
    </xdr:from>
    <xdr:to>
      <xdr:col>85</xdr:col>
      <xdr:colOff>63500</xdr:colOff>
      <xdr:row>68</xdr:row>
      <xdr:rowOff>0</xdr:rowOff>
    </xdr:to>
    <xdr:sp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textlink="">
      <xdr:nvSpPr>
        <xdr:cNvPr id="614" name="災害復旧費グラフ枠">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textlink="">
      <xdr:nvSpPr>
        <xdr:cNvPr id="616" name="災害復旧費最小値テキスト">
          <a:extLst>
            <a:ext uri="{FF2B5EF4-FFF2-40B4-BE49-F238E27FC236}">
              <a16:creationId xmlns:a16="http://schemas.microsoft.com/office/drawing/2014/main" id="{00000000-0008-0000-0700-000068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textlink="">
      <xdr:nvSpPr>
        <xdr:cNvPr id="618" name="災害復旧費最大値テキスト">
          <a:extLst>
            <a:ext uri="{FF2B5EF4-FFF2-40B4-BE49-F238E27FC236}">
              <a16:creationId xmlns:a16="http://schemas.microsoft.com/office/drawing/2014/main" id="{00000000-0008-0000-0700-00006A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7569</xdr:rowOff>
    </xdr:from>
    <xdr:to>
      <xdr:col>85</xdr:col>
      <xdr:colOff>127000</xdr:colOff>
      <xdr:row>78</xdr:row>
      <xdr:rowOff>19628</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5481300" y="13380669"/>
          <a:ext cx="838200" cy="1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textlink="">
      <xdr:nvSpPr>
        <xdr:cNvPr id="621" name="災害復旧費平均値テキスト">
          <a:extLst>
            <a:ext uri="{FF2B5EF4-FFF2-40B4-BE49-F238E27FC236}">
              <a16:creationId xmlns:a16="http://schemas.microsoft.com/office/drawing/2014/main" id="{00000000-0008-0000-0700-00006D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textlink="">
      <xdr:nvSpPr>
        <xdr:cNvPr id="622" name="フローチャート: 判断 621">
          <a:extLst>
            <a:ext uri="{FF2B5EF4-FFF2-40B4-BE49-F238E27FC236}">
              <a16:creationId xmlns:a16="http://schemas.microsoft.com/office/drawing/2014/main" id="{00000000-0008-0000-0700-00006E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19628</xdr:rowOff>
    </xdr:from>
    <xdr:to>
      <xdr:col>81</xdr:col>
      <xdr:colOff>50800</xdr:colOff>
      <xdr:row>78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4592300" y="13392728"/>
          <a:ext cx="889000" cy="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16370</xdr:rowOff>
    </xdr:from>
    <xdr:to>
      <xdr:col>76</xdr:col>
      <xdr:colOff>114300</xdr:colOff>
      <xdr:row>78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3703300" y="13389470"/>
          <a:ext cx="889000" cy="9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15112</xdr:rowOff>
    </xdr:from>
    <xdr:to>
      <xdr:col>71</xdr:col>
      <xdr:colOff>177800</xdr:colOff>
      <xdr:row>78</xdr:row>
      <xdr:rowOff>16370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814300" y="13388212"/>
          <a:ext cx="88900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128219</xdr:rowOff>
    </xdr:from>
    <xdr:to>
      <xdr:col>85</xdr:col>
      <xdr:colOff>177800</xdr:colOff>
      <xdr:row>78</xdr:row>
      <xdr:rowOff>58369</xdr:rowOff>
    </xdr:to>
    <xdr:sp textlink="">
      <xdr:nvSpPr>
        <xdr:cNvPr id="639" name="楕円 638">
          <a:extLst>
            <a:ext uri="{FF2B5EF4-FFF2-40B4-BE49-F238E27FC236}">
              <a16:creationId xmlns:a16="http://schemas.microsoft.com/office/drawing/2014/main" id="{00000000-0008-0000-0700-00007F020000}"/>
            </a:ext>
          </a:extLst>
        </xdr:cNvPr>
        <xdr:cNvSpPr/>
      </xdr:nvSpPr>
      <xdr:spPr>
        <a:xfrm>
          <a:off x="16268700" y="13329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378565" cy="259045"/>
    <xdr:sp textlink="">
      <xdr:nvSpPr>
        <xdr:cNvPr id="640" name="災害復旧費該当値テキスト">
          <a:extLst>
            <a:ext uri="{FF2B5EF4-FFF2-40B4-BE49-F238E27FC236}">
              <a16:creationId xmlns:a16="http://schemas.microsoft.com/office/drawing/2014/main" id="{00000000-0008-0000-0700-000080020000}"/>
            </a:ext>
          </a:extLst>
        </xdr:cNvPr>
        <xdr:cNvSpPr txBox="1"/>
      </xdr:nvSpPr>
      <xdr:spPr>
        <a:xfrm>
          <a:off x="16370300" y="13275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140278</xdr:rowOff>
    </xdr:from>
    <xdr:to>
      <xdr:col>81</xdr:col>
      <xdr:colOff>101600</xdr:colOff>
      <xdr:row>78</xdr:row>
      <xdr:rowOff>70428</xdr:rowOff>
    </xdr:to>
    <xdr:sp textlink="">
      <xdr:nvSpPr>
        <xdr:cNvPr id="641" name="楕円 640">
          <a:extLst>
            <a:ext uri="{FF2B5EF4-FFF2-40B4-BE49-F238E27FC236}">
              <a16:creationId xmlns:a16="http://schemas.microsoft.com/office/drawing/2014/main" id="{00000000-0008-0000-0700-000081020000}"/>
            </a:ext>
          </a:extLst>
        </xdr:cNvPr>
        <xdr:cNvSpPr/>
      </xdr:nvSpPr>
      <xdr:spPr>
        <a:xfrm>
          <a:off x="15430500" y="1334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61555</xdr:rowOff>
    </xdr:from>
    <xdr:ext cx="378565" cy="259045"/>
    <xdr:sp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2017" y="13434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textlink="">
      <xdr:nvSpPr>
        <xdr:cNvPr id="643" name="楕円 642">
          <a:extLst>
            <a:ext uri="{FF2B5EF4-FFF2-40B4-BE49-F238E27FC236}">
              <a16:creationId xmlns:a16="http://schemas.microsoft.com/office/drawing/2014/main" id="{00000000-0008-0000-0700-000083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137020</xdr:rowOff>
    </xdr:from>
    <xdr:to>
      <xdr:col>72</xdr:col>
      <xdr:colOff>38100</xdr:colOff>
      <xdr:row>78</xdr:row>
      <xdr:rowOff>67170</xdr:rowOff>
    </xdr:to>
    <xdr:sp textlink="">
      <xdr:nvSpPr>
        <xdr:cNvPr id="645" name="楕円 644">
          <a:extLst>
            <a:ext uri="{FF2B5EF4-FFF2-40B4-BE49-F238E27FC236}">
              <a16:creationId xmlns:a16="http://schemas.microsoft.com/office/drawing/2014/main" id="{00000000-0008-0000-0700-000085020000}"/>
            </a:ext>
          </a:extLst>
        </xdr:cNvPr>
        <xdr:cNvSpPr/>
      </xdr:nvSpPr>
      <xdr:spPr>
        <a:xfrm>
          <a:off x="13652500" y="133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58297</xdr:rowOff>
    </xdr:from>
    <xdr:ext cx="378565" cy="259045"/>
    <xdr:sp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4017" y="13431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135762</xdr:rowOff>
    </xdr:from>
    <xdr:to>
      <xdr:col>67</xdr:col>
      <xdr:colOff>101600</xdr:colOff>
      <xdr:row>78</xdr:row>
      <xdr:rowOff>65912</xdr:rowOff>
    </xdr:to>
    <xdr:sp textlink="">
      <xdr:nvSpPr>
        <xdr:cNvPr id="647" name="楕円 646">
          <a:extLst>
            <a:ext uri="{FF2B5EF4-FFF2-40B4-BE49-F238E27FC236}">
              <a16:creationId xmlns:a16="http://schemas.microsoft.com/office/drawing/2014/main" id="{00000000-0008-0000-0700-000087020000}"/>
            </a:ext>
          </a:extLst>
        </xdr:cNvPr>
        <xdr:cNvSpPr/>
      </xdr:nvSpPr>
      <xdr:spPr>
        <a:xfrm>
          <a:off x="12763500" y="1333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57039</xdr:rowOff>
    </xdr:from>
    <xdr:ext cx="378565" cy="259045"/>
    <xdr:sp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5017" y="13430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textlink="">
      <xdr:nvSpPr>
        <xdr:cNvPr id="649" name="正方形/長方形 648">
          <a:extLst>
            <a:ext uri="{FF2B5EF4-FFF2-40B4-BE49-F238E27FC236}">
              <a16:creationId xmlns:a16="http://schemas.microsoft.com/office/drawing/2014/main" id="{00000000-0008-0000-07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textlink="">
      <xdr:nvSpPr>
        <xdr:cNvPr id="650" name="正方形/長方形 649">
          <a:extLst>
            <a:ext uri="{FF2B5EF4-FFF2-40B4-BE49-F238E27FC236}">
              <a16:creationId xmlns:a16="http://schemas.microsoft.com/office/drawing/2014/main" id="{00000000-0008-0000-07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textlink="">
      <xdr:nvSpPr>
        <xdr:cNvPr id="651" name="正方形/長方形 650">
          <a:extLst>
            <a:ext uri="{FF2B5EF4-FFF2-40B4-BE49-F238E27FC236}">
              <a16:creationId xmlns:a16="http://schemas.microsoft.com/office/drawing/2014/main" id="{00000000-0008-0000-07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textlink="">
      <xdr:nvSpPr>
        <xdr:cNvPr id="652" name="正方形/長方形 651">
          <a:extLst>
            <a:ext uri="{FF2B5EF4-FFF2-40B4-BE49-F238E27FC236}">
              <a16:creationId xmlns:a16="http://schemas.microsoft.com/office/drawing/2014/main" id="{00000000-0008-0000-07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textlink="">
      <xdr:nvSpPr>
        <xdr:cNvPr id="653" name="正方形/長方形 652">
          <a:extLst>
            <a:ext uri="{FF2B5EF4-FFF2-40B4-BE49-F238E27FC236}">
              <a16:creationId xmlns:a16="http://schemas.microsoft.com/office/drawing/2014/main" id="{00000000-0008-0000-07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textlink="">
      <xdr:nvSpPr>
        <xdr:cNvPr id="654" name="正方形/長方形 653">
          <a:extLst>
            <a:ext uri="{FF2B5EF4-FFF2-40B4-BE49-F238E27FC236}">
              <a16:creationId xmlns:a16="http://schemas.microsoft.com/office/drawing/2014/main" id="{00000000-0008-0000-07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77</xdr:col>
      <xdr:colOff>63500</xdr:colOff>
      <xdr:row>86</xdr:row>
      <xdr:rowOff>88900</xdr:rowOff>
    </xdr:from>
    <xdr:to>
      <xdr:col>85</xdr:col>
      <xdr:colOff>63500</xdr:colOff>
      <xdr:row>88</xdr:row>
      <xdr:rowOff>0</xdr:rowOff>
    </xdr:to>
    <xdr:sp textlink="">
      <xdr:nvSpPr>
        <xdr:cNvPr id="655" name="正方形/長方形 654">
          <a:extLst>
            <a:ext uri="{FF2B5EF4-FFF2-40B4-BE49-F238E27FC236}">
              <a16:creationId xmlns:a16="http://schemas.microsoft.com/office/drawing/2014/main" id="{00000000-0008-0000-07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textlink="">
      <xdr:nvSpPr>
        <xdr:cNvPr id="671" name="公債費グラフ枠">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textlink="">
      <xdr:nvSpPr>
        <xdr:cNvPr id="673" name="公債費最小値テキスト">
          <a:extLst>
            <a:ext uri="{FF2B5EF4-FFF2-40B4-BE49-F238E27FC236}">
              <a16:creationId xmlns:a16="http://schemas.microsoft.com/office/drawing/2014/main" id="{00000000-0008-0000-0700-0000A1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textlink="">
      <xdr:nvSpPr>
        <xdr:cNvPr id="675" name="公債費最大値テキスト">
          <a:extLst>
            <a:ext uri="{FF2B5EF4-FFF2-40B4-BE49-F238E27FC236}">
              <a16:creationId xmlns:a16="http://schemas.microsoft.com/office/drawing/2014/main" id="{00000000-0008-0000-0700-0000A3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109849</xdr:rowOff>
    </xdr:from>
    <xdr:to>
      <xdr:col>85</xdr:col>
      <xdr:colOff>127000</xdr:colOff>
      <xdr:row>97</xdr:row>
      <xdr:rowOff>145568</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5481300" y="16740499"/>
          <a:ext cx="838200" cy="3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textlink="">
      <xdr:nvSpPr>
        <xdr:cNvPr id="678" name="公債費平均値テキスト">
          <a:extLst>
            <a:ext uri="{FF2B5EF4-FFF2-40B4-BE49-F238E27FC236}">
              <a16:creationId xmlns:a16="http://schemas.microsoft.com/office/drawing/2014/main" id="{00000000-0008-0000-0700-0000A6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109849</xdr:rowOff>
    </xdr:from>
    <xdr:to>
      <xdr:col>81</xdr:col>
      <xdr:colOff>50800</xdr:colOff>
      <xdr:row>97</xdr:row>
      <xdr:rowOff>112497</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4592300" y="16740499"/>
          <a:ext cx="8890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88151</xdr:rowOff>
    </xdr:from>
    <xdr:to>
      <xdr:col>76</xdr:col>
      <xdr:colOff>114300</xdr:colOff>
      <xdr:row>97</xdr:row>
      <xdr:rowOff>112497</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3703300" y="16718801"/>
          <a:ext cx="889000" cy="2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81198</xdr:rowOff>
    </xdr:from>
    <xdr:to>
      <xdr:col>71</xdr:col>
      <xdr:colOff>177800</xdr:colOff>
      <xdr:row>97</xdr:row>
      <xdr:rowOff>88151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814300" y="16711848"/>
          <a:ext cx="889000" cy="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94768</xdr:rowOff>
    </xdr:from>
    <xdr:to>
      <xdr:col>85</xdr:col>
      <xdr:colOff>177800</xdr:colOff>
      <xdr:row>98</xdr:row>
      <xdr:rowOff>24918</xdr:rowOff>
    </xdr:to>
    <xdr:sp textlink="">
      <xdr:nvSpPr>
        <xdr:cNvPr id="696" name="楕円 695">
          <a:extLst>
            <a:ext uri="{FF2B5EF4-FFF2-40B4-BE49-F238E27FC236}">
              <a16:creationId xmlns:a16="http://schemas.microsoft.com/office/drawing/2014/main" id="{00000000-0008-0000-0700-0000B8020000}"/>
            </a:ext>
          </a:extLst>
        </xdr:cNvPr>
        <xdr:cNvSpPr/>
      </xdr:nvSpPr>
      <xdr:spPr>
        <a:xfrm>
          <a:off x="16268700" y="1672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9695</xdr:rowOff>
    </xdr:from>
    <xdr:ext cx="534377" cy="259045"/>
    <xdr:sp textlink="">
      <xdr:nvSpPr>
        <xdr:cNvPr id="697" name="公債費該当値テキスト">
          <a:extLst>
            <a:ext uri="{FF2B5EF4-FFF2-40B4-BE49-F238E27FC236}">
              <a16:creationId xmlns:a16="http://schemas.microsoft.com/office/drawing/2014/main" id="{00000000-0008-0000-0700-0000B9020000}"/>
            </a:ext>
          </a:extLst>
        </xdr:cNvPr>
        <xdr:cNvSpPr txBox="1"/>
      </xdr:nvSpPr>
      <xdr:spPr>
        <a:xfrm>
          <a:off x="16370300" y="1664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59049</xdr:rowOff>
    </xdr:from>
    <xdr:to>
      <xdr:col>81</xdr:col>
      <xdr:colOff>101600</xdr:colOff>
      <xdr:row>97</xdr:row>
      <xdr:rowOff>160649</xdr:rowOff>
    </xdr:to>
    <xdr:sp textlink="">
      <xdr:nvSpPr>
        <xdr:cNvPr id="698" name="楕円 697">
          <a:extLst>
            <a:ext uri="{FF2B5EF4-FFF2-40B4-BE49-F238E27FC236}">
              <a16:creationId xmlns:a16="http://schemas.microsoft.com/office/drawing/2014/main" id="{00000000-0008-0000-0700-0000BA020000}"/>
            </a:ext>
          </a:extLst>
        </xdr:cNvPr>
        <xdr:cNvSpPr/>
      </xdr:nvSpPr>
      <xdr:spPr>
        <a:xfrm>
          <a:off x="15430500" y="166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151776</xdr:rowOff>
    </xdr:from>
    <xdr:ext cx="534377" cy="259045"/>
    <xdr:sp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782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61697</xdr:rowOff>
    </xdr:from>
    <xdr:to>
      <xdr:col>76</xdr:col>
      <xdr:colOff>165100</xdr:colOff>
      <xdr:row>97</xdr:row>
      <xdr:rowOff>163297</xdr:rowOff>
    </xdr:to>
    <xdr:sp textlink="">
      <xdr:nvSpPr>
        <xdr:cNvPr id="700" name="楕円 699">
          <a:extLst>
            <a:ext uri="{FF2B5EF4-FFF2-40B4-BE49-F238E27FC236}">
              <a16:creationId xmlns:a16="http://schemas.microsoft.com/office/drawing/2014/main" id="{00000000-0008-0000-0700-0000BC020000}"/>
            </a:ext>
          </a:extLst>
        </xdr:cNvPr>
        <xdr:cNvSpPr/>
      </xdr:nvSpPr>
      <xdr:spPr>
        <a:xfrm>
          <a:off x="14541500" y="1669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154424</xdr:rowOff>
    </xdr:from>
    <xdr:ext cx="534377" cy="259045"/>
    <xdr:sp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78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37351</xdr:rowOff>
    </xdr:from>
    <xdr:to>
      <xdr:col>72</xdr:col>
      <xdr:colOff>38100</xdr:colOff>
      <xdr:row>97</xdr:row>
      <xdr:rowOff>138951</xdr:rowOff>
    </xdr:to>
    <xdr:sp textlink="">
      <xdr:nvSpPr>
        <xdr:cNvPr id="702" name="楕円 701">
          <a:extLst>
            <a:ext uri="{FF2B5EF4-FFF2-40B4-BE49-F238E27FC236}">
              <a16:creationId xmlns:a16="http://schemas.microsoft.com/office/drawing/2014/main" id="{00000000-0008-0000-0700-0000BE020000}"/>
            </a:ext>
          </a:extLst>
        </xdr:cNvPr>
        <xdr:cNvSpPr/>
      </xdr:nvSpPr>
      <xdr:spPr>
        <a:xfrm>
          <a:off x="13652500" y="1666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130078</xdr:rowOff>
    </xdr:from>
    <xdr:ext cx="534377" cy="259045"/>
    <xdr:sp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76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30398</xdr:rowOff>
    </xdr:from>
    <xdr:to>
      <xdr:col>67</xdr:col>
      <xdr:colOff>101600</xdr:colOff>
      <xdr:row>97</xdr:row>
      <xdr:rowOff>131998</xdr:rowOff>
    </xdr:to>
    <xdr:sp textlink="">
      <xdr:nvSpPr>
        <xdr:cNvPr id="704" name="楕円 703">
          <a:extLst>
            <a:ext uri="{FF2B5EF4-FFF2-40B4-BE49-F238E27FC236}">
              <a16:creationId xmlns:a16="http://schemas.microsoft.com/office/drawing/2014/main" id="{00000000-0008-0000-0700-0000C0020000}"/>
            </a:ext>
          </a:extLst>
        </xdr:cNvPr>
        <xdr:cNvSpPr/>
      </xdr:nvSpPr>
      <xdr:spPr>
        <a:xfrm>
          <a:off x="12763500" y="16661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123125</xdr:rowOff>
    </xdr:from>
    <xdr:ext cx="534377" cy="259045"/>
    <xdr:sp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75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textlink="">
      <xdr:nvSpPr>
        <xdr:cNvPr id="706" name="正方形/長方形 705">
          <a:extLst>
            <a:ext uri="{FF2B5EF4-FFF2-40B4-BE49-F238E27FC236}">
              <a16:creationId xmlns:a16="http://schemas.microsoft.com/office/drawing/2014/main" id="{00000000-0008-0000-07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textlink="">
      <xdr:nvSpPr>
        <xdr:cNvPr id="707" name="正方形/長方形 706">
          <a:extLst>
            <a:ext uri="{FF2B5EF4-FFF2-40B4-BE49-F238E27FC236}">
              <a16:creationId xmlns:a16="http://schemas.microsoft.com/office/drawing/2014/main" id="{00000000-0008-0000-07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textlink="">
      <xdr:nvSpPr>
        <xdr:cNvPr id="708" name="正方形/長方形 707">
          <a:extLst>
            <a:ext uri="{FF2B5EF4-FFF2-40B4-BE49-F238E27FC236}">
              <a16:creationId xmlns:a16="http://schemas.microsoft.com/office/drawing/2014/main" id="{00000000-0008-0000-07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textlink="">
      <xdr:nvSpPr>
        <xdr:cNvPr id="709" name="正方形/長方形 708">
          <a:extLst>
            <a:ext uri="{FF2B5EF4-FFF2-40B4-BE49-F238E27FC236}">
              <a16:creationId xmlns:a16="http://schemas.microsoft.com/office/drawing/2014/main" id="{00000000-0008-0000-07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textlink="">
      <xdr:nvSpPr>
        <xdr:cNvPr id="710" name="正方形/長方形 709">
          <a:extLst>
            <a:ext uri="{FF2B5EF4-FFF2-40B4-BE49-F238E27FC236}">
              <a16:creationId xmlns:a16="http://schemas.microsoft.com/office/drawing/2014/main" id="{00000000-0008-0000-07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textlink="">
      <xdr:nvSpPr>
        <xdr:cNvPr id="711" name="正方形/長方形 710">
          <a:extLst>
            <a:ext uri="{FF2B5EF4-FFF2-40B4-BE49-F238E27FC236}">
              <a16:creationId xmlns:a16="http://schemas.microsoft.com/office/drawing/2014/main" id="{00000000-0008-0000-07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26</xdr:row>
      <xdr:rowOff>88900</xdr:rowOff>
    </xdr:from>
    <xdr:to>
      <xdr:col>116</xdr:col>
      <xdr:colOff>0</xdr:colOff>
      <xdr:row>28</xdr:row>
      <xdr:rowOff>0</xdr:rowOff>
    </xdr:to>
    <xdr:sp textlink="">
      <xdr:nvSpPr>
        <xdr:cNvPr id="712" name="正方形/長方形 711">
          <a:extLst>
            <a:ext uri="{FF2B5EF4-FFF2-40B4-BE49-F238E27FC236}">
              <a16:creationId xmlns:a16="http://schemas.microsoft.com/office/drawing/2014/main" id="{00000000-0008-0000-07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7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textlink="">
      <xdr:nvSpPr>
        <xdr:cNvPr id="726" name="諸支出金グラフ枠">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textlink="">
      <xdr:nvSpPr>
        <xdr:cNvPr id="728" name="諸支出金最小値テキスト">
          <a:extLst>
            <a:ext uri="{FF2B5EF4-FFF2-40B4-BE49-F238E27FC236}">
              <a16:creationId xmlns:a16="http://schemas.microsoft.com/office/drawing/2014/main" id="{00000000-0008-0000-0700-0000D8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textlink="">
      <xdr:nvSpPr>
        <xdr:cNvPr id="730" name="諸支出金最大値テキスト">
          <a:extLst>
            <a:ext uri="{FF2B5EF4-FFF2-40B4-BE49-F238E27FC236}">
              <a16:creationId xmlns:a16="http://schemas.microsoft.com/office/drawing/2014/main" id="{00000000-0008-0000-0700-0000DA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textlink="">
      <xdr:nvSpPr>
        <xdr:cNvPr id="733" name="諸支出金平均値テキスト">
          <a:extLst>
            <a:ext uri="{FF2B5EF4-FFF2-40B4-BE49-F238E27FC236}">
              <a16:creationId xmlns:a16="http://schemas.microsoft.com/office/drawing/2014/main" id="{00000000-0008-0000-0700-0000DD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textlink="">
      <xdr:nvSpPr>
        <xdr:cNvPr id="734" name="フローチャート: 判断 733">
          <a:extLst>
            <a:ext uri="{FF2B5EF4-FFF2-40B4-BE49-F238E27FC236}">
              <a16:creationId xmlns:a16="http://schemas.microsoft.com/office/drawing/2014/main" id="{00000000-0008-0000-0700-0000DE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textlink="">
      <xdr:nvSpPr>
        <xdr:cNvPr id="751" name="楕円 750">
          <a:extLst>
            <a:ext uri="{FF2B5EF4-FFF2-40B4-BE49-F238E27FC236}">
              <a16:creationId xmlns:a16="http://schemas.microsoft.com/office/drawing/2014/main" id="{00000000-0008-0000-07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textlink="">
      <xdr:nvSpPr>
        <xdr:cNvPr id="752" name="諸支出金該当値テキスト">
          <a:extLst>
            <a:ext uri="{FF2B5EF4-FFF2-40B4-BE49-F238E27FC236}">
              <a16:creationId xmlns:a16="http://schemas.microsoft.com/office/drawing/2014/main" id="{00000000-0008-0000-0700-0000F0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textlink="">
      <xdr:nvSpPr>
        <xdr:cNvPr id="753" name="楕円 752">
          <a:extLst>
            <a:ext uri="{FF2B5EF4-FFF2-40B4-BE49-F238E27FC236}">
              <a16:creationId xmlns:a16="http://schemas.microsoft.com/office/drawing/2014/main" id="{00000000-0008-0000-07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textlink="">
      <xdr:nvSpPr>
        <xdr:cNvPr id="755" name="楕円 754">
          <a:extLst>
            <a:ext uri="{FF2B5EF4-FFF2-40B4-BE49-F238E27FC236}">
              <a16:creationId xmlns:a16="http://schemas.microsoft.com/office/drawing/2014/main" id="{00000000-0008-0000-07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textlink="">
      <xdr:nvSpPr>
        <xdr:cNvPr id="757" name="楕円 756">
          <a:extLst>
            <a:ext uri="{FF2B5EF4-FFF2-40B4-BE49-F238E27FC236}">
              <a16:creationId xmlns:a16="http://schemas.microsoft.com/office/drawing/2014/main" id="{00000000-0008-0000-07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textlink="">
      <xdr:nvSpPr>
        <xdr:cNvPr id="759" name="楕円 758">
          <a:extLst>
            <a:ext uri="{FF2B5EF4-FFF2-40B4-BE49-F238E27FC236}">
              <a16:creationId xmlns:a16="http://schemas.microsoft.com/office/drawing/2014/main" id="{00000000-0008-0000-07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textlink="">
      <xdr:nvSpPr>
        <xdr:cNvPr id="762" name="正方形/長方形 761">
          <a:extLst>
            <a:ext uri="{FF2B5EF4-FFF2-40B4-BE49-F238E27FC236}">
              <a16:creationId xmlns:a16="http://schemas.microsoft.com/office/drawing/2014/main" id="{00000000-0008-0000-07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textlink="">
      <xdr:nvSpPr>
        <xdr:cNvPr id="763" name="正方形/長方形 762">
          <a:extLst>
            <a:ext uri="{FF2B5EF4-FFF2-40B4-BE49-F238E27FC236}">
              <a16:creationId xmlns:a16="http://schemas.microsoft.com/office/drawing/2014/main" id="{00000000-0008-0000-07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textlink="">
      <xdr:nvSpPr>
        <xdr:cNvPr id="764" name="正方形/長方形 763">
          <a:extLst>
            <a:ext uri="{FF2B5EF4-FFF2-40B4-BE49-F238E27FC236}">
              <a16:creationId xmlns:a16="http://schemas.microsoft.com/office/drawing/2014/main" id="{00000000-0008-0000-07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textlink="">
      <xdr:nvSpPr>
        <xdr:cNvPr id="765" name="正方形/長方形 764">
          <a:extLst>
            <a:ext uri="{FF2B5EF4-FFF2-40B4-BE49-F238E27FC236}">
              <a16:creationId xmlns:a16="http://schemas.microsoft.com/office/drawing/2014/main" id="{00000000-0008-0000-07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textlink="">
      <xdr:nvSpPr>
        <xdr:cNvPr id="766" name="正方形/長方形 765">
          <a:extLst>
            <a:ext uri="{FF2B5EF4-FFF2-40B4-BE49-F238E27FC236}">
              <a16:creationId xmlns:a16="http://schemas.microsoft.com/office/drawing/2014/main" id="{00000000-0008-0000-07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千葉県平均</a:t>
          </a:r>
        </a:p>
      </xdr:txBody>
    </xdr:sp>
    <xdr:clientData/>
  </xdr:twoCellAnchor>
  <xdr:twoCellAnchor>
    <xdr:from>
      <xdr:col>108</xdr:col>
      <xdr:colOff>0</xdr:colOff>
      <xdr:row>46</xdr:row>
      <xdr:rowOff>88900</xdr:rowOff>
    </xdr:from>
    <xdr:to>
      <xdr:col>116</xdr:col>
      <xdr:colOff>0</xdr:colOff>
      <xdr:row>48</xdr:row>
      <xdr:rowOff>0</xdr:rowOff>
    </xdr:to>
    <xdr:sp textlink="">
      <xdr:nvSpPr>
        <xdr:cNvPr id="767" name="正方形/長方形 766">
          <a:extLst>
            <a:ext uri="{FF2B5EF4-FFF2-40B4-BE49-F238E27FC236}">
              <a16:creationId xmlns:a16="http://schemas.microsoft.com/office/drawing/2014/main" id="{00000000-0008-0000-07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textlink="">
      <xdr:nvSpPr>
        <xdr:cNvPr id="775" name="前年度繰上充用金グラフ枠">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textlink="">
      <xdr:nvSpPr>
        <xdr:cNvPr id="777" name="前年度繰上充用金最小値テキスト">
          <a:extLst>
            <a:ext uri="{FF2B5EF4-FFF2-40B4-BE49-F238E27FC236}">
              <a16:creationId xmlns:a16="http://schemas.microsoft.com/office/drawing/2014/main" id="{00000000-0008-0000-0700-00000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textlink="">
      <xdr:nvSpPr>
        <xdr:cNvPr id="779" name="前年度繰上充用金最大値テキスト">
          <a:extLst>
            <a:ext uri="{FF2B5EF4-FFF2-40B4-BE49-F238E27FC236}">
              <a16:creationId xmlns:a16="http://schemas.microsoft.com/office/drawing/2014/main" id="{00000000-0008-0000-0700-00000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textlink="">
      <xdr:nvSpPr>
        <xdr:cNvPr id="782" name="前年度繰上充用金平均値テキスト">
          <a:extLst>
            <a:ext uri="{FF2B5EF4-FFF2-40B4-BE49-F238E27FC236}">
              <a16:creationId xmlns:a16="http://schemas.microsoft.com/office/drawing/2014/main" id="{00000000-0008-0000-0700-00000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textlink="">
      <xdr:nvSpPr>
        <xdr:cNvPr id="783" name="フローチャート: 判断 782">
          <a:extLst>
            <a:ext uri="{FF2B5EF4-FFF2-40B4-BE49-F238E27FC236}">
              <a16:creationId xmlns:a16="http://schemas.microsoft.com/office/drawing/2014/main" id="{00000000-0008-0000-0700-00000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textlink="">
      <xdr:nvSpPr>
        <xdr:cNvPr id="800" name="楕円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textlink="">
      <xdr:nvSpPr>
        <xdr:cNvPr id="801" name="前年度繰上充用金該当値テキスト">
          <a:extLst>
            <a:ext uri="{FF2B5EF4-FFF2-40B4-BE49-F238E27FC236}">
              <a16:creationId xmlns:a16="http://schemas.microsoft.com/office/drawing/2014/main" id="{00000000-0008-0000-0700-00002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textlink="">
      <xdr:nvSpPr>
        <xdr:cNvPr id="802" name="楕円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textlink="">
      <xdr:nvSpPr>
        <xdr:cNvPr id="804" name="楕円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textlink="">
      <xdr:nvSpPr>
        <xdr:cNvPr id="806" name="楕円 805">
          <a:extLst>
            <a:ext uri="{FF2B5EF4-FFF2-40B4-BE49-F238E27FC236}">
              <a16:creationId xmlns:a16="http://schemas.microsoft.com/office/drawing/2014/main" id="{00000000-0008-0000-0700-00002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textlink="">
      <xdr:nvSpPr>
        <xdr:cNvPr id="808" name="楕円 807">
          <a:extLst>
            <a:ext uri="{FF2B5EF4-FFF2-40B4-BE49-F238E27FC236}">
              <a16:creationId xmlns:a16="http://schemas.microsoft.com/office/drawing/2014/main" id="{00000000-0008-0000-0700-00002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textlink="">
      <xdr:nvSpPr>
        <xdr:cNvPr id="810" name="正方形/長方形 809">
          <a:extLst>
            <a:ext uri="{FF2B5EF4-FFF2-40B4-BE49-F238E27FC236}">
              <a16:creationId xmlns:a16="http://schemas.microsoft.com/office/drawing/2014/main" id="{00000000-0008-0000-0700-00002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textlink="">
      <xdr:nvSpPr>
        <xdr:cNvPr id="811" name="正方形/長方形 810">
          <a:extLst>
            <a:ext uri="{FF2B5EF4-FFF2-40B4-BE49-F238E27FC236}">
              <a16:creationId xmlns:a16="http://schemas.microsoft.com/office/drawing/2014/main" id="{00000000-0008-0000-0700-00002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textlink="" fLocksText="0">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目的別においては、衛生費、消防費及び教育費の住民一人当たりのコストが類似団体平均値を上回っている。</a:t>
          </a:r>
        </a:p>
        <a:p>
          <a:r>
            <a:rPr kumimoji="1" lang="ja-JP" altLang="en-US" sz="1300">
              <a:latin typeface="ＭＳ Ｐゴシック" panose="020B0600070205080204" pitchFamily="50" charset="-128"/>
              <a:ea typeface="ＭＳ Ｐゴシック" panose="020B0600070205080204" pitchFamily="50" charset="-128"/>
            </a:rPr>
            <a:t>衛生費は、保健衛生費及び次期し尿処理施設建設事業等清掃費における組合負担金によるもの。消防費は、一部事務組合における負担割合が大きいことによるものであり、また、今後も消防施設や車両の老朽化に伴う増額が見込まれる。</a:t>
          </a:r>
        </a:p>
        <a:p>
          <a:r>
            <a:rPr kumimoji="1" lang="ja-JP" altLang="en-US" sz="1300">
              <a:latin typeface="ＭＳ Ｐゴシック" panose="020B0600070205080204" pitchFamily="50" charset="-128"/>
              <a:ea typeface="ＭＳ Ｐゴシック" panose="020B0600070205080204" pitchFamily="50" charset="-128"/>
            </a:rPr>
            <a:t>教育費は、学校施設の増築及び改修工事をしたことによるものであり、今後も学校の改修工事や義務教育学校の新設など建設事業費が増加すると予測される。</a:t>
          </a:r>
        </a:p>
        <a:p>
          <a:r>
            <a:rPr kumimoji="1" lang="ja-JP" altLang="en-US" sz="1300">
              <a:latin typeface="ＭＳ Ｐゴシック" panose="020B0600070205080204" pitchFamily="50" charset="-128"/>
              <a:ea typeface="ＭＳ Ｐゴシック" panose="020B0600070205080204" pitchFamily="50" charset="-128"/>
            </a:rPr>
            <a:t>今後も、住民一人当たりのコストを下げる取組みとして、印西市行政改革大綱に基づき策定された、印西市行政改革実施計画で掲げられている持続可能な財政運営の推進（歳出経費の抑制や計画的な財政運営の推進など）、公共施設等の適正な管理（公共施設の見直しや計画的な維持管理）、効率的な行政運営の推進（組織の見直しや電算化による効率的な事務処理の推進など）、効率的・効果的な行政サービスの推進（事務事業の見直しや行政サービスの見直しなど）を目標とした行政改革の推進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千葉県印西市</a:t>
          </a:r>
        </a:p>
      </xdr:txBody>
    </xdr:sp>
    <xdr:clientData/>
  </xdr:twoCellAnchor>
  <xdr:twoCellAnchor>
    <xdr:from>
      <xdr:col>0</xdr:col>
      <xdr:colOff>466725</xdr:colOff>
      <xdr:row>4</xdr:row>
      <xdr:rowOff>0</xdr:rowOff>
    </xdr:from>
    <xdr:to>
      <xdr:col>3</xdr:col>
      <xdr:colOff>733425</xdr:colOff>
      <xdr:row>6</xdr:row>
      <xdr:rowOff>66675</xdr:rowOff>
    </xdr:to>
    <xdr:sp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６年度決算においては、課税客体の増により税収が増額となっているが、児童生徒数の増に伴う学校の増築や給食費の無償化、民間保育園新設に伴う民間保育園の保育委託に関する経費等により歳出も増額となっており、実質収支額が減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千葉県印西市</a:t>
          </a:r>
        </a:p>
      </xdr:txBody>
    </xdr:sp>
    <xdr:clientData/>
  </xdr:twoCellAnchor>
  <xdr:twoCellAnchor editAs="oneCell">
    <xdr:from>
      <xdr:col>1</xdr:col>
      <xdr:colOff>0</xdr:colOff>
      <xdr:row>3</xdr:row>
      <xdr:rowOff>28575</xdr:rowOff>
    </xdr:from>
    <xdr:to>
      <xdr:col>4</xdr:col>
      <xdr:colOff>914400</xdr:colOff>
      <xdr:row>4</xdr:row>
      <xdr:rowOff>200025</xdr:rowOff>
    </xdr:to>
    <xdr:sp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令和３年度は新型コロナウイルス感染症の影響もあり、数年ぶりに普通交付税交付団体となったが、令和４年度以降は不交付となっている。</a:t>
          </a:r>
        </a:p>
        <a:p>
          <a:r>
            <a:rPr kumimoji="1" lang="ja-JP" altLang="en-US" sz="1400">
              <a:latin typeface="ＭＳ ゴシック" pitchFamily="49" charset="-128"/>
              <a:ea typeface="ＭＳ ゴシック" pitchFamily="49" charset="-128"/>
            </a:rPr>
            <a:t>国民健康保険特別会計、後期高齢者医療特別会計及び介護保険特別会計においては、高齢化社会の進展や各種サービスの需要増により、一般会計からの繰出金が増大する傾向にあるため、サービスに見合う適正な負担水準に適宜見直しを行っていく。</a:t>
          </a:r>
        </a:p>
        <a:p>
          <a:r>
            <a:rPr kumimoji="1" lang="ja-JP" altLang="en-US" sz="1400">
              <a:latin typeface="ＭＳ ゴシック" pitchFamily="49" charset="-128"/>
              <a:ea typeface="ＭＳ ゴシック" pitchFamily="49" charset="-128"/>
            </a:rPr>
            <a:t>また、公営企業にあっても適正な料金体系となるよう適宜見直しを図っていく。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55422110</v>
      </c>
      <c r="BO4" s="436"/>
      <c r="BP4" s="436"/>
      <c r="BQ4" s="436"/>
      <c r="BR4" s="436"/>
      <c r="BS4" s="436"/>
      <c r="BT4" s="436"/>
      <c r="BU4" s="437"/>
      <c r="BV4" s="435">
        <v>52903853</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11.9</v>
      </c>
      <c r="CU4" s="576"/>
      <c r="CV4" s="576"/>
      <c r="CW4" s="576"/>
      <c r="CX4" s="576"/>
      <c r="CY4" s="576"/>
      <c r="CZ4" s="576"/>
      <c r="DA4" s="577"/>
      <c r="DB4" s="575">
        <v>12.9</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51158846</v>
      </c>
      <c r="BO5" s="407"/>
      <c r="BP5" s="407"/>
      <c r="BQ5" s="407"/>
      <c r="BR5" s="407"/>
      <c r="BS5" s="407"/>
      <c r="BT5" s="407"/>
      <c r="BU5" s="408"/>
      <c r="BV5" s="406">
        <v>49413102</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84.8</v>
      </c>
      <c r="CU5" s="404"/>
      <c r="CV5" s="404"/>
      <c r="CW5" s="404"/>
      <c r="CX5" s="404"/>
      <c r="CY5" s="404"/>
      <c r="CZ5" s="404"/>
      <c r="DA5" s="405"/>
      <c r="DB5" s="403">
        <v>79.5</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4263264</v>
      </c>
      <c r="BO6" s="407"/>
      <c r="BP6" s="407"/>
      <c r="BQ6" s="407"/>
      <c r="BR6" s="407"/>
      <c r="BS6" s="407"/>
      <c r="BT6" s="407"/>
      <c r="BU6" s="408"/>
      <c r="BV6" s="406">
        <v>3490751</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84.8</v>
      </c>
      <c r="CU6" s="550"/>
      <c r="CV6" s="550"/>
      <c r="CW6" s="550"/>
      <c r="CX6" s="550"/>
      <c r="CY6" s="550"/>
      <c r="CZ6" s="550"/>
      <c r="DA6" s="551"/>
      <c r="DB6" s="549">
        <v>79.5</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691657</v>
      </c>
      <c r="BO7" s="407"/>
      <c r="BP7" s="407"/>
      <c r="BQ7" s="407"/>
      <c r="BR7" s="407"/>
      <c r="BS7" s="407"/>
      <c r="BT7" s="407"/>
      <c r="BU7" s="408"/>
      <c r="BV7" s="406">
        <v>194706</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30102146</v>
      </c>
      <c r="CU7" s="407"/>
      <c r="CV7" s="407"/>
      <c r="CW7" s="407"/>
      <c r="CX7" s="407"/>
      <c r="CY7" s="407"/>
      <c r="CZ7" s="407"/>
      <c r="DA7" s="408"/>
      <c r="DB7" s="406">
        <v>25602587</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3571607</v>
      </c>
      <c r="BO8" s="407"/>
      <c r="BP8" s="407"/>
      <c r="BQ8" s="407"/>
      <c r="BR8" s="407"/>
      <c r="BS8" s="407"/>
      <c r="BT8" s="407"/>
      <c r="BU8" s="408"/>
      <c r="BV8" s="406">
        <v>3296045</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1.1399999999999999</v>
      </c>
      <c r="CU8" s="510"/>
      <c r="CV8" s="510"/>
      <c r="CW8" s="510"/>
      <c r="CX8" s="510"/>
      <c r="CY8" s="510"/>
      <c r="CZ8" s="510"/>
      <c r="DA8" s="511"/>
      <c r="DB8" s="509">
        <v>1.06</v>
      </c>
      <c r="DC8" s="510"/>
      <c r="DD8" s="510"/>
      <c r="DE8" s="510"/>
      <c r="DF8" s="510"/>
      <c r="DG8" s="510"/>
      <c r="DH8" s="510"/>
      <c r="DI8" s="511"/>
    </row>
    <row r="9" spans="1:119" ht="18.75" customHeight="1" thickBot="1" x14ac:dyDescent="0.2">
      <c r="A9" s="163"/>
      <c r="B9" s="538" t="s">
        <v>107</v>
      </c>
      <c r="C9" s="539"/>
      <c r="D9" s="539"/>
      <c r="E9" s="539"/>
      <c r="F9" s="539"/>
      <c r="G9" s="539"/>
      <c r="H9" s="539"/>
      <c r="I9" s="539"/>
      <c r="J9" s="539"/>
      <c r="K9" s="457"/>
      <c r="L9" s="540" t="s">
        <v>108</v>
      </c>
      <c r="M9" s="541"/>
      <c r="N9" s="541"/>
      <c r="O9" s="541"/>
      <c r="P9" s="541"/>
      <c r="Q9" s="542"/>
      <c r="R9" s="543">
        <v>102609</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275562</v>
      </c>
      <c r="BO9" s="407"/>
      <c r="BP9" s="407"/>
      <c r="BQ9" s="407"/>
      <c r="BR9" s="407"/>
      <c r="BS9" s="407"/>
      <c r="BT9" s="407"/>
      <c r="BU9" s="408"/>
      <c r="BV9" s="406">
        <v>540394</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3.7</v>
      </c>
      <c r="CU9" s="404"/>
      <c r="CV9" s="404"/>
      <c r="CW9" s="404"/>
      <c r="CX9" s="404"/>
      <c r="CY9" s="404"/>
      <c r="CZ9" s="404"/>
      <c r="DA9" s="405"/>
      <c r="DB9" s="403">
        <v>4.4000000000000004</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113</v>
      </c>
      <c r="M10" s="363"/>
      <c r="N10" s="363"/>
      <c r="O10" s="363"/>
      <c r="P10" s="363"/>
      <c r="Q10" s="364"/>
      <c r="R10" s="359">
        <v>92670</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4573</v>
      </c>
      <c r="BO10" s="407"/>
      <c r="BP10" s="407"/>
      <c r="BQ10" s="407"/>
      <c r="BR10" s="407"/>
      <c r="BS10" s="407"/>
      <c r="BT10" s="407"/>
      <c r="BU10" s="408"/>
      <c r="BV10" s="406">
        <v>4496</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111731</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1906427</v>
      </c>
      <c r="BO12" s="407"/>
      <c r="BP12" s="407"/>
      <c r="BQ12" s="407"/>
      <c r="BR12" s="407"/>
      <c r="BS12" s="407"/>
      <c r="BT12" s="407"/>
      <c r="BU12" s="408"/>
      <c r="BV12" s="406">
        <v>1427584</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2"/>
      <c r="M13" s="490" t="s">
        <v>130</v>
      </c>
      <c r="N13" s="491"/>
      <c r="O13" s="491"/>
      <c r="P13" s="491"/>
      <c r="Q13" s="492"/>
      <c r="R13" s="493">
        <v>108339</v>
      </c>
      <c r="S13" s="494"/>
      <c r="T13" s="494"/>
      <c r="U13" s="494"/>
      <c r="V13" s="495"/>
      <c r="W13" s="496" t="s">
        <v>131</v>
      </c>
      <c r="X13" s="392"/>
      <c r="Y13" s="392"/>
      <c r="Z13" s="392"/>
      <c r="AA13" s="392"/>
      <c r="AB13" s="393"/>
      <c r="AC13" s="359">
        <v>1474</v>
      </c>
      <c r="AD13" s="360"/>
      <c r="AE13" s="360"/>
      <c r="AF13" s="360"/>
      <c r="AG13" s="361"/>
      <c r="AH13" s="359">
        <v>1799</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-1626292</v>
      </c>
      <c r="BO13" s="407"/>
      <c r="BP13" s="407"/>
      <c r="BQ13" s="407"/>
      <c r="BR13" s="407"/>
      <c r="BS13" s="407"/>
      <c r="BT13" s="407"/>
      <c r="BU13" s="408"/>
      <c r="BV13" s="406">
        <v>-882694</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0.9</v>
      </c>
      <c r="CU13" s="404"/>
      <c r="CV13" s="404"/>
      <c r="CW13" s="404"/>
      <c r="CX13" s="404"/>
      <c r="CY13" s="404"/>
      <c r="CZ13" s="404"/>
      <c r="DA13" s="405"/>
      <c r="DB13" s="403">
        <v>0.5</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111274</v>
      </c>
      <c r="S14" s="494"/>
      <c r="T14" s="494"/>
      <c r="U14" s="494"/>
      <c r="V14" s="495"/>
      <c r="W14" s="497"/>
      <c r="X14" s="395"/>
      <c r="Y14" s="395"/>
      <c r="Z14" s="395"/>
      <c r="AA14" s="395"/>
      <c r="AB14" s="396"/>
      <c r="AC14" s="486">
        <v>3.2</v>
      </c>
      <c r="AD14" s="487"/>
      <c r="AE14" s="487"/>
      <c r="AF14" s="487"/>
      <c r="AG14" s="488"/>
      <c r="AH14" s="486">
        <v>4.0999999999999996</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5.7</v>
      </c>
      <c r="CU14" s="504"/>
      <c r="CV14" s="504"/>
      <c r="CW14" s="504"/>
      <c r="CX14" s="504"/>
      <c r="CY14" s="504"/>
      <c r="CZ14" s="504"/>
      <c r="DA14" s="505"/>
      <c r="DB14" s="503" t="s">
        <v>122</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2"/>
      <c r="M15" s="490" t="s">
        <v>130</v>
      </c>
      <c r="N15" s="491"/>
      <c r="O15" s="491"/>
      <c r="P15" s="491"/>
      <c r="Q15" s="492"/>
      <c r="R15" s="493">
        <v>108196</v>
      </c>
      <c r="S15" s="494"/>
      <c r="T15" s="494"/>
      <c r="U15" s="494"/>
      <c r="V15" s="495"/>
      <c r="W15" s="496" t="s">
        <v>137</v>
      </c>
      <c r="X15" s="392"/>
      <c r="Y15" s="392"/>
      <c r="Z15" s="392"/>
      <c r="AA15" s="392"/>
      <c r="AB15" s="393"/>
      <c r="AC15" s="359">
        <v>7267</v>
      </c>
      <c r="AD15" s="360"/>
      <c r="AE15" s="360"/>
      <c r="AF15" s="360"/>
      <c r="AG15" s="361"/>
      <c r="AH15" s="359">
        <v>7324</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23187454</v>
      </c>
      <c r="BO15" s="436"/>
      <c r="BP15" s="436"/>
      <c r="BQ15" s="436"/>
      <c r="BR15" s="436"/>
      <c r="BS15" s="436"/>
      <c r="BT15" s="436"/>
      <c r="BU15" s="437"/>
      <c r="BV15" s="435">
        <v>19825820</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15.7</v>
      </c>
      <c r="AD16" s="487"/>
      <c r="AE16" s="487"/>
      <c r="AF16" s="487"/>
      <c r="AG16" s="488"/>
      <c r="AH16" s="486">
        <v>16.899999999999999</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18798421</v>
      </c>
      <c r="BO16" s="407"/>
      <c r="BP16" s="407"/>
      <c r="BQ16" s="407"/>
      <c r="BR16" s="407"/>
      <c r="BS16" s="407"/>
      <c r="BT16" s="407"/>
      <c r="BU16" s="408"/>
      <c r="BV16" s="406">
        <v>18140010</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37581</v>
      </c>
      <c r="AD17" s="360"/>
      <c r="AE17" s="360"/>
      <c r="AF17" s="360"/>
      <c r="AG17" s="361"/>
      <c r="AH17" s="359">
        <v>34308</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30102146</v>
      </c>
      <c r="BO17" s="407"/>
      <c r="BP17" s="407"/>
      <c r="BQ17" s="407"/>
      <c r="BR17" s="407"/>
      <c r="BS17" s="407"/>
      <c r="BT17" s="407"/>
      <c r="BU17" s="408"/>
      <c r="BV17" s="406">
        <v>25602587</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123.79</v>
      </c>
      <c r="M18" s="459"/>
      <c r="N18" s="459"/>
      <c r="O18" s="459"/>
      <c r="P18" s="459"/>
      <c r="Q18" s="459"/>
      <c r="R18" s="460"/>
      <c r="S18" s="460"/>
      <c r="T18" s="460"/>
      <c r="U18" s="460"/>
      <c r="V18" s="461"/>
      <c r="W18" s="477"/>
      <c r="X18" s="478"/>
      <c r="Y18" s="478"/>
      <c r="Z18" s="478"/>
      <c r="AA18" s="478"/>
      <c r="AB18" s="502"/>
      <c r="AC18" s="376">
        <v>81.099999999999994</v>
      </c>
      <c r="AD18" s="377"/>
      <c r="AE18" s="377"/>
      <c r="AF18" s="377"/>
      <c r="AG18" s="462"/>
      <c r="AH18" s="376">
        <v>79</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25884131</v>
      </c>
      <c r="BO18" s="407"/>
      <c r="BP18" s="407"/>
      <c r="BQ18" s="407"/>
      <c r="BR18" s="407"/>
      <c r="BS18" s="407"/>
      <c r="BT18" s="407"/>
      <c r="BU18" s="408"/>
      <c r="BV18" s="406">
        <v>23394144</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829</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38487669</v>
      </c>
      <c r="BO19" s="407"/>
      <c r="BP19" s="407"/>
      <c r="BQ19" s="407"/>
      <c r="BR19" s="407"/>
      <c r="BS19" s="407"/>
      <c r="BT19" s="407"/>
      <c r="BU19" s="408"/>
      <c r="BV19" s="406">
        <v>36615820</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38349</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17850780</v>
      </c>
      <c r="BO22" s="436"/>
      <c r="BP22" s="436"/>
      <c r="BQ22" s="436"/>
      <c r="BR22" s="436"/>
      <c r="BS22" s="436"/>
      <c r="BT22" s="436"/>
      <c r="BU22" s="437"/>
      <c r="BV22" s="435">
        <v>15281579</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14350030</v>
      </c>
      <c r="BO23" s="407"/>
      <c r="BP23" s="407"/>
      <c r="BQ23" s="407"/>
      <c r="BR23" s="407"/>
      <c r="BS23" s="407"/>
      <c r="BT23" s="407"/>
      <c r="BU23" s="408"/>
      <c r="BV23" s="406">
        <v>13738664</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8500</v>
      </c>
      <c r="R24" s="360"/>
      <c r="S24" s="360"/>
      <c r="T24" s="360"/>
      <c r="U24" s="360"/>
      <c r="V24" s="361"/>
      <c r="W24" s="449"/>
      <c r="X24" s="386"/>
      <c r="Y24" s="387"/>
      <c r="Z24" s="362" t="s">
        <v>162</v>
      </c>
      <c r="AA24" s="363"/>
      <c r="AB24" s="363"/>
      <c r="AC24" s="363"/>
      <c r="AD24" s="363"/>
      <c r="AE24" s="363"/>
      <c r="AF24" s="363"/>
      <c r="AG24" s="364"/>
      <c r="AH24" s="359">
        <v>649</v>
      </c>
      <c r="AI24" s="360"/>
      <c r="AJ24" s="360"/>
      <c r="AK24" s="360"/>
      <c r="AL24" s="361"/>
      <c r="AM24" s="359">
        <v>2071608</v>
      </c>
      <c r="AN24" s="360"/>
      <c r="AO24" s="360"/>
      <c r="AP24" s="360"/>
      <c r="AQ24" s="360"/>
      <c r="AR24" s="361"/>
      <c r="AS24" s="359">
        <v>3192</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15301980</v>
      </c>
      <c r="BO24" s="407"/>
      <c r="BP24" s="407"/>
      <c r="BQ24" s="407"/>
      <c r="BR24" s="407"/>
      <c r="BS24" s="407"/>
      <c r="BT24" s="407"/>
      <c r="BU24" s="408"/>
      <c r="BV24" s="406">
        <v>12197758</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1</v>
      </c>
      <c r="M25" s="360"/>
      <c r="N25" s="360"/>
      <c r="O25" s="360"/>
      <c r="P25" s="361"/>
      <c r="Q25" s="359">
        <v>7100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16804688</v>
      </c>
      <c r="BO25" s="436"/>
      <c r="BP25" s="436"/>
      <c r="BQ25" s="436"/>
      <c r="BR25" s="436"/>
      <c r="BS25" s="436"/>
      <c r="BT25" s="436"/>
      <c r="BU25" s="437"/>
      <c r="BV25" s="435">
        <v>20761887</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6830</v>
      </c>
      <c r="R26" s="360"/>
      <c r="S26" s="360"/>
      <c r="T26" s="360"/>
      <c r="U26" s="360"/>
      <c r="V26" s="361"/>
      <c r="W26" s="449"/>
      <c r="X26" s="386"/>
      <c r="Y26" s="387"/>
      <c r="Z26" s="362" t="s">
        <v>168</v>
      </c>
      <c r="AA26" s="417"/>
      <c r="AB26" s="417"/>
      <c r="AC26" s="417"/>
      <c r="AD26" s="417"/>
      <c r="AE26" s="417"/>
      <c r="AF26" s="417"/>
      <c r="AG26" s="418"/>
      <c r="AH26" s="359">
        <v>6</v>
      </c>
      <c r="AI26" s="360"/>
      <c r="AJ26" s="360"/>
      <c r="AK26" s="360"/>
      <c r="AL26" s="361"/>
      <c r="AM26" s="359">
        <v>16764</v>
      </c>
      <c r="AN26" s="360"/>
      <c r="AO26" s="360"/>
      <c r="AP26" s="360"/>
      <c r="AQ26" s="360"/>
      <c r="AR26" s="361"/>
      <c r="AS26" s="359">
        <v>2794</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5000</v>
      </c>
      <c r="R27" s="360"/>
      <c r="S27" s="360"/>
      <c r="T27" s="360"/>
      <c r="U27" s="360"/>
      <c r="V27" s="361"/>
      <c r="W27" s="449"/>
      <c r="X27" s="386"/>
      <c r="Y27" s="387"/>
      <c r="Z27" s="362" t="s">
        <v>171</v>
      </c>
      <c r="AA27" s="363"/>
      <c r="AB27" s="363"/>
      <c r="AC27" s="363"/>
      <c r="AD27" s="363"/>
      <c r="AE27" s="363"/>
      <c r="AF27" s="363"/>
      <c r="AG27" s="364"/>
      <c r="AH27" s="359">
        <v>27</v>
      </c>
      <c r="AI27" s="360"/>
      <c r="AJ27" s="360"/>
      <c r="AK27" s="360"/>
      <c r="AL27" s="361"/>
      <c r="AM27" s="359">
        <v>91828</v>
      </c>
      <c r="AN27" s="360"/>
      <c r="AO27" s="360"/>
      <c r="AP27" s="360"/>
      <c r="AQ27" s="360"/>
      <c r="AR27" s="361"/>
      <c r="AS27" s="359">
        <v>3401</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100000</v>
      </c>
      <c r="BO27" s="441"/>
      <c r="BP27" s="441"/>
      <c r="BQ27" s="441"/>
      <c r="BR27" s="441"/>
      <c r="BS27" s="441"/>
      <c r="BT27" s="441"/>
      <c r="BU27" s="442"/>
      <c r="BV27" s="440">
        <v>100000</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4400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9240924</v>
      </c>
      <c r="BO28" s="436"/>
      <c r="BP28" s="436"/>
      <c r="BQ28" s="436"/>
      <c r="BR28" s="436"/>
      <c r="BS28" s="436"/>
      <c r="BT28" s="436"/>
      <c r="BU28" s="437"/>
      <c r="BV28" s="435">
        <v>9442778</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20</v>
      </c>
      <c r="M29" s="360"/>
      <c r="N29" s="360"/>
      <c r="O29" s="360"/>
      <c r="P29" s="361"/>
      <c r="Q29" s="359">
        <v>4200</v>
      </c>
      <c r="R29" s="360"/>
      <c r="S29" s="360"/>
      <c r="T29" s="360"/>
      <c r="U29" s="360"/>
      <c r="V29" s="361"/>
      <c r="W29" s="450"/>
      <c r="X29" s="451"/>
      <c r="Y29" s="452"/>
      <c r="Z29" s="362" t="s">
        <v>177</v>
      </c>
      <c r="AA29" s="363"/>
      <c r="AB29" s="363"/>
      <c r="AC29" s="363"/>
      <c r="AD29" s="363"/>
      <c r="AE29" s="363"/>
      <c r="AF29" s="363"/>
      <c r="AG29" s="364"/>
      <c r="AH29" s="359">
        <v>676</v>
      </c>
      <c r="AI29" s="360"/>
      <c r="AJ29" s="360"/>
      <c r="AK29" s="360"/>
      <c r="AL29" s="361"/>
      <c r="AM29" s="359">
        <v>2163436</v>
      </c>
      <c r="AN29" s="360"/>
      <c r="AO29" s="360"/>
      <c r="AP29" s="360"/>
      <c r="AQ29" s="360"/>
      <c r="AR29" s="361"/>
      <c r="AS29" s="359">
        <v>3200</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54190</v>
      </c>
      <c r="BO29" s="407"/>
      <c r="BP29" s="407"/>
      <c r="BQ29" s="407"/>
      <c r="BR29" s="407"/>
      <c r="BS29" s="407"/>
      <c r="BT29" s="407"/>
      <c r="BU29" s="408"/>
      <c r="BV29" s="406">
        <v>55397</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98.2</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11978287</v>
      </c>
      <c r="BO30" s="441"/>
      <c r="BP30" s="441"/>
      <c r="BQ30" s="441"/>
      <c r="BR30" s="441"/>
      <c r="BS30" s="441"/>
      <c r="BT30" s="441"/>
      <c r="BU30" s="442"/>
      <c r="BV30" s="440">
        <v>10771918</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15">
      <c r="A31" s="163"/>
      <c r="B31" s="185"/>
      <c r="DI31" s="186"/>
    </row>
    <row r="32" spans="1:113" ht="13.5" customHeight="1" x14ac:dyDescent="0.15">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15">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15">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5</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7</v>
      </c>
      <c r="BX34" s="354"/>
      <c r="BY34" s="355" t="str">
        <f>IF('各会計、関係団体の財政状況及び健全化判断比率'!B68="","",'各会計、関係団体の財政状況及び健全化判断比率'!B68)</f>
        <v>千葉県市町村総合事務組合（一般会計）</v>
      </c>
      <c r="BZ34" s="355"/>
      <c r="CA34" s="355"/>
      <c r="CB34" s="355"/>
      <c r="CC34" s="355"/>
      <c r="CD34" s="355"/>
      <c r="CE34" s="355"/>
      <c r="CF34" s="355"/>
      <c r="CG34" s="355"/>
      <c r="CH34" s="355"/>
      <c r="CI34" s="355"/>
      <c r="CJ34" s="355"/>
      <c r="CK34" s="355"/>
      <c r="CL34" s="355"/>
      <c r="CM34" s="355"/>
      <c r="CN34" s="163"/>
      <c r="CO34" s="354" t="str">
        <f>IF(CQ34="","",MAX(C34:D43,U34:V43,AM34:AN43,BE34:BF43,BW34:BX43)+1)</f>
        <v/>
      </c>
      <c r="CP34" s="354"/>
      <c r="CQ34" s="355" t="str">
        <f>IF('各会計、関係団体の財政状況及び健全化判断比率'!BS7="","",'各会計、関係団体の財政状況及び健全化判断比率'!BS7)</f>
        <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15">
      <c r="A35" s="163"/>
      <c r="B35" s="187"/>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f t="shared" ref="AM35:AM43" si="0">IF(AO35="","",AM34+1)</f>
        <v>6</v>
      </c>
      <c r="AN35" s="354"/>
      <c r="AO35" s="355" t="str">
        <f>IF('各会計、関係団体の財政状況及び健全化判断比率'!B32="","",'各会計、関係団体の財政状況及び健全化判断比率'!B32)</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8</v>
      </c>
      <c r="BX35" s="354"/>
      <c r="BY35" s="355" t="str">
        <f>IF('各会計、関係団体の財政状況及び健全化判断比率'!B69="","",'各会計、関係団体の財政状況及び健全化判断比率'!B69)</f>
        <v>千葉県市町村総合事務組合（千葉県自治会館管理運営特別会計）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15">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9</v>
      </c>
      <c r="BX36" s="354"/>
      <c r="BY36" s="355" t="str">
        <f>IF('各会計、関係団体の財政状況及び健全化判断比率'!B70="","",'各会計、関係団体の財政状況及び健全化判断比率'!B70)</f>
        <v>千葉県市町村総合事務組合（千葉県自治研修センター特別会計）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15">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10</v>
      </c>
      <c r="BX37" s="354"/>
      <c r="BY37" s="355" t="str">
        <f>IF('各会計、関係団体の財政状況及び健全化判断比率'!B71="","",'各会計、関係団体の財政状況及び健全化判断比率'!B71)</f>
        <v>千葉県市町村総合事務組合（千葉県市町村交通災害共済特別会計）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15">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11</v>
      </c>
      <c r="BX38" s="354"/>
      <c r="BY38" s="355" t="str">
        <f>IF('各会計、関係団体の財政状況及び健全化判断比率'!B72="","",'各会計、関係団体の財政状況及び健全化判断比率'!B72)</f>
        <v>千葉県後期高齢者医療広域連合（一般会計）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15">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12</v>
      </c>
      <c r="BX39" s="354"/>
      <c r="BY39" s="355" t="str">
        <f>IF('各会計、関係団体の財政状況及び健全化判断比率'!B73="","",'各会計、関係団体の財政状況及び健全化判断比率'!B73)</f>
        <v>千葉県後期高齢者医療広域連合（後期高齢者医療特別会計）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15">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13</v>
      </c>
      <c r="BX40" s="354"/>
      <c r="BY40" s="355" t="str">
        <f>IF('各会計、関係団体の財政状況及び健全化判断比率'!B74="","",'各会計、関係団体の財政状況及び健全化判断比率'!B74)</f>
        <v>印西地区消防組合（一般会計）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15">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f t="shared" si="2"/>
        <v>14</v>
      </c>
      <c r="BX41" s="354"/>
      <c r="BY41" s="355" t="str">
        <f>IF('各会計、関係団体の財政状況及び健全化判断比率'!B75="","",'各会計、関係団体の財政状況及び健全化判断比率'!B75)</f>
        <v>印西地区衛生組合（一般会計）</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15">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f t="shared" si="2"/>
        <v>15</v>
      </c>
      <c r="BX42" s="354"/>
      <c r="BY42" s="355" t="str">
        <f>IF('各会計、関係団体の財政状況及び健全化判断比率'!B76="","",'各会計、関係団体の財政状況及び健全化判断比率'!B76)</f>
        <v>印旛利根川水防事務組合（一般会計）</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15">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f t="shared" si="2"/>
        <v>16</v>
      </c>
      <c r="BX43" s="354"/>
      <c r="BY43" s="355" t="str">
        <f>IF('各会計、関係団体の財政状況及び健全化判断比率'!B77="","",'各会計、関係団体の財政状況及び健全化判断比率'!B77)</f>
        <v>印西地区環境整備事業組合（一般会計）（ごみ処理）次期分</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ZfmhIysampCekkpZtUzl9cGlegLy/24PZfJLZwW8KiA685ZiZTJi6I3efAtb7jk5rUrbAEvFEO0r8235WuuNwQ==" saltValue="4kiloYY2OKyGwkTY+/k1m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36" t="s">
        <v>534</v>
      </c>
      <c r="D34" s="1136"/>
      <c r="E34" s="1137"/>
      <c r="F34" s="32">
        <v>13.08</v>
      </c>
      <c r="G34" s="33">
        <v>15.91</v>
      </c>
      <c r="H34" s="33">
        <v>10.87</v>
      </c>
      <c r="I34" s="33">
        <v>12.87</v>
      </c>
      <c r="J34" s="34">
        <v>11.86</v>
      </c>
      <c r="K34" s="22"/>
      <c r="L34" s="22"/>
      <c r="M34" s="22"/>
      <c r="N34" s="22"/>
      <c r="O34" s="22"/>
      <c r="P34" s="22"/>
    </row>
    <row r="35" spans="1:16" ht="39" customHeight="1" x14ac:dyDescent="0.15">
      <c r="A35" s="22"/>
      <c r="B35" s="35"/>
      <c r="C35" s="1132" t="s">
        <v>535</v>
      </c>
      <c r="D35" s="1132"/>
      <c r="E35" s="1133"/>
      <c r="F35" s="36">
        <v>5.94</v>
      </c>
      <c r="G35" s="37">
        <v>7.03</v>
      </c>
      <c r="H35" s="37">
        <v>7</v>
      </c>
      <c r="I35" s="37">
        <v>7.69</v>
      </c>
      <c r="J35" s="38">
        <v>7.01</v>
      </c>
      <c r="K35" s="22"/>
      <c r="L35" s="22"/>
      <c r="M35" s="22"/>
      <c r="N35" s="22"/>
      <c r="O35" s="22"/>
      <c r="P35" s="22"/>
    </row>
    <row r="36" spans="1:16" ht="39" customHeight="1" x14ac:dyDescent="0.15">
      <c r="A36" s="22"/>
      <c r="B36" s="35"/>
      <c r="C36" s="1132" t="s">
        <v>536</v>
      </c>
      <c r="D36" s="1132"/>
      <c r="E36" s="1133"/>
      <c r="F36" s="36">
        <v>8.14</v>
      </c>
      <c r="G36" s="37">
        <v>8.2799999999999994</v>
      </c>
      <c r="H36" s="37">
        <v>7.41</v>
      </c>
      <c r="I36" s="37">
        <v>7.02</v>
      </c>
      <c r="J36" s="38">
        <v>6.42</v>
      </c>
      <c r="K36" s="22"/>
      <c r="L36" s="22"/>
      <c r="M36" s="22"/>
      <c r="N36" s="22"/>
      <c r="O36" s="22"/>
      <c r="P36" s="22"/>
    </row>
    <row r="37" spans="1:16" ht="39" customHeight="1" x14ac:dyDescent="0.15">
      <c r="A37" s="22"/>
      <c r="B37" s="35"/>
      <c r="C37" s="1132" t="s">
        <v>537</v>
      </c>
      <c r="D37" s="1132"/>
      <c r="E37" s="1133"/>
      <c r="F37" s="36">
        <v>1.26</v>
      </c>
      <c r="G37" s="37">
        <v>0.94</v>
      </c>
      <c r="H37" s="37">
        <v>0.9</v>
      </c>
      <c r="I37" s="37">
        <v>0.64</v>
      </c>
      <c r="J37" s="38">
        <v>0.77</v>
      </c>
      <c r="K37" s="22"/>
      <c r="L37" s="22"/>
      <c r="M37" s="22"/>
      <c r="N37" s="22"/>
      <c r="O37" s="22"/>
      <c r="P37" s="22"/>
    </row>
    <row r="38" spans="1:16" ht="39" customHeight="1" x14ac:dyDescent="0.15">
      <c r="A38" s="22"/>
      <c r="B38" s="35"/>
      <c r="C38" s="1132" t="s">
        <v>538</v>
      </c>
      <c r="D38" s="1132"/>
      <c r="E38" s="1133"/>
      <c r="F38" s="36">
        <v>0.08</v>
      </c>
      <c r="G38" s="37">
        <v>0.05</v>
      </c>
      <c r="H38" s="37">
        <v>0.04</v>
      </c>
      <c r="I38" s="37">
        <v>0.05</v>
      </c>
      <c r="J38" s="38">
        <v>7.0000000000000007E-2</v>
      </c>
      <c r="K38" s="22"/>
      <c r="L38" s="22"/>
      <c r="M38" s="22"/>
      <c r="N38" s="22"/>
      <c r="O38" s="22"/>
      <c r="P38" s="22"/>
    </row>
    <row r="39" spans="1:16" ht="39" customHeight="1" x14ac:dyDescent="0.15">
      <c r="A39" s="22"/>
      <c r="B39" s="35"/>
      <c r="C39" s="1132" t="s">
        <v>539</v>
      </c>
      <c r="D39" s="1132"/>
      <c r="E39" s="1133"/>
      <c r="F39" s="36">
        <v>0.38</v>
      </c>
      <c r="G39" s="37">
        <v>0.13</v>
      </c>
      <c r="H39" s="37">
        <v>0</v>
      </c>
      <c r="I39" s="37">
        <v>0.06</v>
      </c>
      <c r="J39" s="38">
        <v>0.03</v>
      </c>
      <c r="K39" s="22"/>
      <c r="L39" s="22"/>
      <c r="M39" s="22"/>
      <c r="N39" s="22"/>
      <c r="O39" s="22"/>
      <c r="P39" s="22"/>
    </row>
    <row r="40" spans="1:16" ht="39" customHeight="1" x14ac:dyDescent="0.15">
      <c r="A40" s="22"/>
      <c r="B40" s="35"/>
      <c r="C40" s="1132"/>
      <c r="D40" s="1132"/>
      <c r="E40" s="1133"/>
      <c r="F40" s="36"/>
      <c r="G40" s="37"/>
      <c r="H40" s="37"/>
      <c r="I40" s="37"/>
      <c r="J40" s="38"/>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540</v>
      </c>
      <c r="D42" s="1132"/>
      <c r="E42" s="1133"/>
      <c r="F42" s="36" t="s">
        <v>486</v>
      </c>
      <c r="G42" s="37" t="s">
        <v>486</v>
      </c>
      <c r="H42" s="37" t="s">
        <v>486</v>
      </c>
      <c r="I42" s="37" t="s">
        <v>486</v>
      </c>
      <c r="J42" s="38" t="s">
        <v>486</v>
      </c>
      <c r="K42" s="22"/>
      <c r="L42" s="22"/>
      <c r="M42" s="22"/>
      <c r="N42" s="22"/>
      <c r="O42" s="22"/>
      <c r="P42" s="22"/>
    </row>
    <row r="43" spans="1:16" ht="39" customHeight="1" thickBot="1" x14ac:dyDescent="0.2">
      <c r="A43" s="22"/>
      <c r="B43" s="40"/>
      <c r="C43" s="1134" t="s">
        <v>541</v>
      </c>
      <c r="D43" s="1134"/>
      <c r="E43" s="1135"/>
      <c r="F43" s="41" t="s">
        <v>486</v>
      </c>
      <c r="G43" s="42" t="s">
        <v>486</v>
      </c>
      <c r="H43" s="42" t="s">
        <v>486</v>
      </c>
      <c r="I43" s="42" t="s">
        <v>486</v>
      </c>
      <c r="J43" s="43" t="s">
        <v>486</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s3eEAMpMiVtOy/hQwyuwLQI9QutAWVXzlhVGlwF4keTsYiP6qppScuETeo8vlvv26ur+PBr+P+7bjKl/iB6IGA==" saltValue="qNLmDbVfqCAMYlafYS0iN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1700</v>
      </c>
      <c r="L45" s="58">
        <v>1690</v>
      </c>
      <c r="M45" s="58">
        <v>1586</v>
      </c>
      <c r="N45" s="58">
        <v>1621</v>
      </c>
      <c r="O45" s="59">
        <v>1418</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486</v>
      </c>
      <c r="L46" s="62" t="s">
        <v>486</v>
      </c>
      <c r="M46" s="62" t="s">
        <v>486</v>
      </c>
      <c r="N46" s="62" t="s">
        <v>486</v>
      </c>
      <c r="O46" s="63" t="s">
        <v>486</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486</v>
      </c>
      <c r="L47" s="62" t="s">
        <v>486</v>
      </c>
      <c r="M47" s="62" t="s">
        <v>486</v>
      </c>
      <c r="N47" s="62" t="s">
        <v>486</v>
      </c>
      <c r="O47" s="63" t="s">
        <v>486</v>
      </c>
      <c r="P47" s="46"/>
      <c r="Q47" s="46"/>
      <c r="R47" s="46"/>
      <c r="S47" s="46"/>
      <c r="T47" s="46"/>
      <c r="U47" s="46"/>
    </row>
    <row r="48" spans="1:21" ht="30.75" customHeight="1" x14ac:dyDescent="0.15">
      <c r="A48" s="46"/>
      <c r="B48" s="1163"/>
      <c r="C48" s="1164"/>
      <c r="D48" s="60"/>
      <c r="E48" s="1140" t="s">
        <v>13</v>
      </c>
      <c r="F48" s="1140"/>
      <c r="G48" s="1140"/>
      <c r="H48" s="1140"/>
      <c r="I48" s="1140"/>
      <c r="J48" s="1141"/>
      <c r="K48" s="61">
        <v>56</v>
      </c>
      <c r="L48" s="62">
        <v>45</v>
      </c>
      <c r="M48" s="62">
        <v>36</v>
      </c>
      <c r="N48" s="62">
        <v>37</v>
      </c>
      <c r="O48" s="63">
        <v>26</v>
      </c>
      <c r="P48" s="46"/>
      <c r="Q48" s="46"/>
      <c r="R48" s="46"/>
      <c r="S48" s="46"/>
      <c r="T48" s="46"/>
      <c r="U48" s="46"/>
    </row>
    <row r="49" spans="1:21" ht="30.75" customHeight="1" x14ac:dyDescent="0.15">
      <c r="A49" s="46"/>
      <c r="B49" s="1163"/>
      <c r="C49" s="1164"/>
      <c r="D49" s="60"/>
      <c r="E49" s="1140" t="s">
        <v>14</v>
      </c>
      <c r="F49" s="1140"/>
      <c r="G49" s="1140"/>
      <c r="H49" s="1140"/>
      <c r="I49" s="1140"/>
      <c r="J49" s="1141"/>
      <c r="K49" s="61">
        <v>300</v>
      </c>
      <c r="L49" s="62">
        <v>335</v>
      </c>
      <c r="M49" s="62">
        <v>347</v>
      </c>
      <c r="N49" s="62">
        <v>367</v>
      </c>
      <c r="O49" s="63">
        <v>329</v>
      </c>
      <c r="P49" s="46"/>
      <c r="Q49" s="46"/>
      <c r="R49" s="46"/>
      <c r="S49" s="46"/>
      <c r="T49" s="46"/>
      <c r="U49" s="46"/>
    </row>
    <row r="50" spans="1:21" ht="30.75" customHeight="1" x14ac:dyDescent="0.15">
      <c r="A50" s="46"/>
      <c r="B50" s="1163"/>
      <c r="C50" s="1164"/>
      <c r="D50" s="60"/>
      <c r="E50" s="1140" t="s">
        <v>15</v>
      </c>
      <c r="F50" s="1140"/>
      <c r="G50" s="1140"/>
      <c r="H50" s="1140"/>
      <c r="I50" s="1140"/>
      <c r="J50" s="1141"/>
      <c r="K50" s="61">
        <v>770</v>
      </c>
      <c r="L50" s="62">
        <v>615</v>
      </c>
      <c r="M50" s="62">
        <v>614</v>
      </c>
      <c r="N50" s="62">
        <v>575</v>
      </c>
      <c r="O50" s="63">
        <v>435</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486</v>
      </c>
      <c r="L51" s="62" t="s">
        <v>486</v>
      </c>
      <c r="M51" s="62" t="s">
        <v>486</v>
      </c>
      <c r="N51" s="62" t="s">
        <v>486</v>
      </c>
      <c r="O51" s="63" t="s">
        <v>486</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2801</v>
      </c>
      <c r="L52" s="62">
        <v>2684</v>
      </c>
      <c r="M52" s="62">
        <v>2437</v>
      </c>
      <c r="N52" s="62">
        <v>2373</v>
      </c>
      <c r="O52" s="63">
        <v>1848</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25</v>
      </c>
      <c r="L53" s="67">
        <v>1</v>
      </c>
      <c r="M53" s="67">
        <v>146</v>
      </c>
      <c r="N53" s="67">
        <v>227</v>
      </c>
      <c r="O53" s="68">
        <v>360</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542</v>
      </c>
      <c r="L57" s="79" t="s">
        <v>543</v>
      </c>
      <c r="M57" s="79" t="s">
        <v>544</v>
      </c>
      <c r="N57" s="79" t="s">
        <v>545</v>
      </c>
      <c r="O57" s="80" t="s">
        <v>546</v>
      </c>
      <c r="P57" s="46"/>
      <c r="Q57" s="46"/>
      <c r="R57" s="46"/>
      <c r="S57" s="46"/>
      <c r="T57" s="46"/>
      <c r="U57" s="46"/>
    </row>
    <row r="58" spans="1:21" ht="31.5" customHeight="1" x14ac:dyDescent="0.15">
      <c r="B58" s="1146" t="s">
        <v>24</v>
      </c>
      <c r="C58" s="1147"/>
      <c r="D58" s="1152" t="s">
        <v>25</v>
      </c>
      <c r="E58" s="1153"/>
      <c r="F58" s="1153"/>
      <c r="G58" s="1153"/>
      <c r="H58" s="1153"/>
      <c r="I58" s="1153"/>
      <c r="J58" s="1154"/>
      <c r="K58" s="81" t="s">
        <v>571</v>
      </c>
      <c r="L58" s="82" t="s">
        <v>571</v>
      </c>
      <c r="M58" s="82" t="s">
        <v>571</v>
      </c>
      <c r="N58" s="82" t="s">
        <v>571</v>
      </c>
      <c r="O58" s="83" t="s">
        <v>571</v>
      </c>
    </row>
    <row r="59" spans="1:21" ht="31.5" customHeight="1" x14ac:dyDescent="0.15">
      <c r="B59" s="1148"/>
      <c r="C59" s="1149"/>
      <c r="D59" s="1155" t="s">
        <v>26</v>
      </c>
      <c r="E59" s="1156"/>
      <c r="F59" s="1156"/>
      <c r="G59" s="1156"/>
      <c r="H59" s="1156"/>
      <c r="I59" s="1156"/>
      <c r="J59" s="1157"/>
      <c r="K59" s="84" t="s">
        <v>571</v>
      </c>
      <c r="L59" s="85" t="s">
        <v>571</v>
      </c>
      <c r="M59" s="85" t="s">
        <v>571</v>
      </c>
      <c r="N59" s="85" t="s">
        <v>571</v>
      </c>
      <c r="O59" s="86" t="s">
        <v>571</v>
      </c>
    </row>
    <row r="60" spans="1:21" ht="31.5" customHeight="1" thickBot="1" x14ac:dyDescent="0.2">
      <c r="B60" s="1150"/>
      <c r="C60" s="1151"/>
      <c r="D60" s="1158" t="s">
        <v>27</v>
      </c>
      <c r="E60" s="1159"/>
      <c r="F60" s="1159"/>
      <c r="G60" s="1159"/>
      <c r="H60" s="1159"/>
      <c r="I60" s="1159"/>
      <c r="J60" s="1160"/>
      <c r="K60" s="87" t="s">
        <v>571</v>
      </c>
      <c r="L60" s="88" t="s">
        <v>571</v>
      </c>
      <c r="M60" s="88" t="s">
        <v>571</v>
      </c>
      <c r="N60" s="88" t="s">
        <v>571</v>
      </c>
      <c r="O60" s="89" t="s">
        <v>571</v>
      </c>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XMzTIubcJt6ytelf+hBFpyOLC2JLEW2WlaY/4Z81EmNvZUBdhqboRsUK1ghlOcjC7S4omiZdXynTQ1wLQPvEIw==" saltValue="D3RsfGBy7sIvq+6QZAct8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524</v>
      </c>
      <c r="J40" s="101" t="s">
        <v>525</v>
      </c>
      <c r="K40" s="101" t="s">
        <v>526</v>
      </c>
      <c r="L40" s="101" t="s">
        <v>527</v>
      </c>
      <c r="M40" s="102" t="s">
        <v>528</v>
      </c>
    </row>
    <row r="41" spans="2:13" ht="27.75" customHeight="1" x14ac:dyDescent="0.15">
      <c r="B41" s="1181" t="s">
        <v>30</v>
      </c>
      <c r="C41" s="1182"/>
      <c r="D41" s="103"/>
      <c r="E41" s="1183" t="s">
        <v>31</v>
      </c>
      <c r="F41" s="1183"/>
      <c r="G41" s="1183"/>
      <c r="H41" s="1184"/>
      <c r="I41" s="330">
        <v>13368</v>
      </c>
      <c r="J41" s="331">
        <v>12862</v>
      </c>
      <c r="K41" s="331">
        <v>13606</v>
      </c>
      <c r="L41" s="331">
        <v>15282</v>
      </c>
      <c r="M41" s="332">
        <v>17851</v>
      </c>
    </row>
    <row r="42" spans="2:13" ht="27.75" customHeight="1" x14ac:dyDescent="0.15">
      <c r="B42" s="1171"/>
      <c r="C42" s="1172"/>
      <c r="D42" s="104"/>
      <c r="E42" s="1175" t="s">
        <v>32</v>
      </c>
      <c r="F42" s="1175"/>
      <c r="G42" s="1175"/>
      <c r="H42" s="1176"/>
      <c r="I42" s="333">
        <v>5175</v>
      </c>
      <c r="J42" s="334">
        <v>13744</v>
      </c>
      <c r="K42" s="334">
        <v>12999</v>
      </c>
      <c r="L42" s="334">
        <v>12182</v>
      </c>
      <c r="M42" s="335">
        <v>10189</v>
      </c>
    </row>
    <row r="43" spans="2:13" ht="27.75" customHeight="1" x14ac:dyDescent="0.15">
      <c r="B43" s="1171"/>
      <c r="C43" s="1172"/>
      <c r="D43" s="104"/>
      <c r="E43" s="1175" t="s">
        <v>33</v>
      </c>
      <c r="F43" s="1175"/>
      <c r="G43" s="1175"/>
      <c r="H43" s="1176"/>
      <c r="I43" s="333">
        <v>1262</v>
      </c>
      <c r="J43" s="334">
        <v>825</v>
      </c>
      <c r="K43" s="334">
        <v>430</v>
      </c>
      <c r="L43" s="334">
        <v>397</v>
      </c>
      <c r="M43" s="335">
        <v>350</v>
      </c>
    </row>
    <row r="44" spans="2:13" ht="27.75" customHeight="1" x14ac:dyDescent="0.15">
      <c r="B44" s="1171"/>
      <c r="C44" s="1172"/>
      <c r="D44" s="104"/>
      <c r="E44" s="1175" t="s">
        <v>34</v>
      </c>
      <c r="F44" s="1175"/>
      <c r="G44" s="1175"/>
      <c r="H44" s="1176"/>
      <c r="I44" s="333">
        <v>2312</v>
      </c>
      <c r="J44" s="334">
        <v>2208</v>
      </c>
      <c r="K44" s="334">
        <v>2226</v>
      </c>
      <c r="L44" s="334">
        <v>2258</v>
      </c>
      <c r="M44" s="335">
        <v>2538</v>
      </c>
    </row>
    <row r="45" spans="2:13" ht="27.75" customHeight="1" x14ac:dyDescent="0.15">
      <c r="B45" s="1171"/>
      <c r="C45" s="1172"/>
      <c r="D45" s="104"/>
      <c r="E45" s="1175" t="s">
        <v>35</v>
      </c>
      <c r="F45" s="1175"/>
      <c r="G45" s="1175"/>
      <c r="H45" s="1176"/>
      <c r="I45" s="333">
        <v>3422</v>
      </c>
      <c r="J45" s="334">
        <v>3725</v>
      </c>
      <c r="K45" s="334">
        <v>3989</v>
      </c>
      <c r="L45" s="334">
        <v>4379</v>
      </c>
      <c r="M45" s="335">
        <v>4376</v>
      </c>
    </row>
    <row r="46" spans="2:13" ht="27.75" customHeight="1" x14ac:dyDescent="0.15">
      <c r="B46" s="1171"/>
      <c r="C46" s="1172"/>
      <c r="D46" s="105"/>
      <c r="E46" s="1175" t="s">
        <v>36</v>
      </c>
      <c r="F46" s="1175"/>
      <c r="G46" s="1175"/>
      <c r="H46" s="1176"/>
      <c r="I46" s="333" t="s">
        <v>486</v>
      </c>
      <c r="J46" s="334" t="s">
        <v>486</v>
      </c>
      <c r="K46" s="334" t="s">
        <v>486</v>
      </c>
      <c r="L46" s="334" t="s">
        <v>486</v>
      </c>
      <c r="M46" s="335" t="s">
        <v>486</v>
      </c>
    </row>
    <row r="47" spans="2:13" ht="27.75" customHeight="1" x14ac:dyDescent="0.15">
      <c r="B47" s="1171"/>
      <c r="C47" s="1172"/>
      <c r="D47" s="106"/>
      <c r="E47" s="1185" t="s">
        <v>37</v>
      </c>
      <c r="F47" s="1186"/>
      <c r="G47" s="1186"/>
      <c r="H47" s="1187"/>
      <c r="I47" s="333" t="s">
        <v>486</v>
      </c>
      <c r="J47" s="334" t="s">
        <v>486</v>
      </c>
      <c r="K47" s="334" t="s">
        <v>486</v>
      </c>
      <c r="L47" s="334" t="s">
        <v>486</v>
      </c>
      <c r="M47" s="335" t="s">
        <v>486</v>
      </c>
    </row>
    <row r="48" spans="2:13" ht="27.75" customHeight="1" x14ac:dyDescent="0.15">
      <c r="B48" s="1171"/>
      <c r="C48" s="1172"/>
      <c r="D48" s="104"/>
      <c r="E48" s="1175" t="s">
        <v>38</v>
      </c>
      <c r="F48" s="1175"/>
      <c r="G48" s="1175"/>
      <c r="H48" s="1176"/>
      <c r="I48" s="333" t="s">
        <v>486</v>
      </c>
      <c r="J48" s="334" t="s">
        <v>486</v>
      </c>
      <c r="K48" s="334" t="s">
        <v>486</v>
      </c>
      <c r="L48" s="334" t="s">
        <v>486</v>
      </c>
      <c r="M48" s="335" t="s">
        <v>486</v>
      </c>
    </row>
    <row r="49" spans="2:13" ht="27.75" customHeight="1" x14ac:dyDescent="0.15">
      <c r="B49" s="1173"/>
      <c r="C49" s="1174"/>
      <c r="D49" s="104"/>
      <c r="E49" s="1175" t="s">
        <v>39</v>
      </c>
      <c r="F49" s="1175"/>
      <c r="G49" s="1175"/>
      <c r="H49" s="1176"/>
      <c r="I49" s="333" t="s">
        <v>486</v>
      </c>
      <c r="J49" s="334" t="s">
        <v>486</v>
      </c>
      <c r="K49" s="334" t="s">
        <v>486</v>
      </c>
      <c r="L49" s="334" t="s">
        <v>486</v>
      </c>
      <c r="M49" s="335" t="s">
        <v>486</v>
      </c>
    </row>
    <row r="50" spans="2:13" ht="27.75" customHeight="1" x14ac:dyDescent="0.15">
      <c r="B50" s="1169" t="s">
        <v>40</v>
      </c>
      <c r="C50" s="1170"/>
      <c r="D50" s="107"/>
      <c r="E50" s="1175" t="s">
        <v>41</v>
      </c>
      <c r="F50" s="1175"/>
      <c r="G50" s="1175"/>
      <c r="H50" s="1176"/>
      <c r="I50" s="333">
        <v>17021</v>
      </c>
      <c r="J50" s="334">
        <v>17560</v>
      </c>
      <c r="K50" s="334">
        <v>19564</v>
      </c>
      <c r="L50" s="334">
        <v>21542</v>
      </c>
      <c r="M50" s="335">
        <v>22530</v>
      </c>
    </row>
    <row r="51" spans="2:13" ht="27.75" customHeight="1" x14ac:dyDescent="0.15">
      <c r="B51" s="1171"/>
      <c r="C51" s="1172"/>
      <c r="D51" s="104"/>
      <c r="E51" s="1175" t="s">
        <v>42</v>
      </c>
      <c r="F51" s="1175"/>
      <c r="G51" s="1175"/>
      <c r="H51" s="1176"/>
      <c r="I51" s="333">
        <v>5794</v>
      </c>
      <c r="J51" s="334">
        <v>5070</v>
      </c>
      <c r="K51" s="334">
        <v>4052</v>
      </c>
      <c r="L51" s="334">
        <v>3157</v>
      </c>
      <c r="M51" s="335">
        <v>2536</v>
      </c>
    </row>
    <row r="52" spans="2:13" ht="27.75" customHeight="1" x14ac:dyDescent="0.15">
      <c r="B52" s="1173"/>
      <c r="C52" s="1174"/>
      <c r="D52" s="104"/>
      <c r="E52" s="1175" t="s">
        <v>43</v>
      </c>
      <c r="F52" s="1175"/>
      <c r="G52" s="1175"/>
      <c r="H52" s="1176"/>
      <c r="I52" s="333">
        <v>11488</v>
      </c>
      <c r="J52" s="334">
        <v>10262</v>
      </c>
      <c r="K52" s="334">
        <v>10147</v>
      </c>
      <c r="L52" s="334">
        <v>11295</v>
      </c>
      <c r="M52" s="335">
        <v>8576</v>
      </c>
    </row>
    <row r="53" spans="2:13" ht="27.75" customHeight="1" thickBot="1" x14ac:dyDescent="0.2">
      <c r="B53" s="1177" t="s">
        <v>19</v>
      </c>
      <c r="C53" s="1178"/>
      <c r="D53" s="108"/>
      <c r="E53" s="1179" t="s">
        <v>44</v>
      </c>
      <c r="F53" s="1179"/>
      <c r="G53" s="1179"/>
      <c r="H53" s="1180"/>
      <c r="I53" s="336">
        <v>-8764</v>
      </c>
      <c r="J53" s="337">
        <v>472</v>
      </c>
      <c r="K53" s="337">
        <v>-513</v>
      </c>
      <c r="L53" s="337">
        <v>-1497</v>
      </c>
      <c r="M53" s="338">
        <v>1662</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5+pXenra1TinOnZS5MVW02jj8B2b8Ai1Yq+GExbhGaogtia5mVannkrjTxJY3TuCiWCuTYZY8NmXmKe5+5VirA==" saltValue="etuzGK2OUGyYQ/r15jlOY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526</v>
      </c>
      <c r="G54" s="117" t="s">
        <v>527</v>
      </c>
      <c r="H54" s="118" t="s">
        <v>528</v>
      </c>
    </row>
    <row r="55" spans="2:8" ht="52.5" customHeight="1" x14ac:dyDescent="0.15">
      <c r="B55" s="119"/>
      <c r="C55" s="1196" t="s">
        <v>46</v>
      </c>
      <c r="D55" s="1196"/>
      <c r="E55" s="1197"/>
      <c r="F55" s="339">
        <v>9466</v>
      </c>
      <c r="G55" s="339">
        <v>9443</v>
      </c>
      <c r="H55" s="340">
        <v>9241</v>
      </c>
    </row>
    <row r="56" spans="2:8" ht="52.5" customHeight="1" x14ac:dyDescent="0.15">
      <c r="B56" s="120"/>
      <c r="C56" s="1198" t="s">
        <v>47</v>
      </c>
      <c r="D56" s="1198"/>
      <c r="E56" s="1199"/>
      <c r="F56" s="341">
        <v>72</v>
      </c>
      <c r="G56" s="341">
        <v>55</v>
      </c>
      <c r="H56" s="342">
        <v>54</v>
      </c>
    </row>
    <row r="57" spans="2:8" ht="53.25" customHeight="1" x14ac:dyDescent="0.15">
      <c r="B57" s="120"/>
      <c r="C57" s="1200" t="s">
        <v>48</v>
      </c>
      <c r="D57" s="1200"/>
      <c r="E57" s="1201"/>
      <c r="F57" s="343">
        <v>8802</v>
      </c>
      <c r="G57" s="343">
        <v>10772</v>
      </c>
      <c r="H57" s="344">
        <v>11978</v>
      </c>
    </row>
    <row r="58" spans="2:8" ht="45.75" customHeight="1" x14ac:dyDescent="0.15">
      <c r="B58" s="121"/>
      <c r="C58" s="1188" t="s">
        <v>564</v>
      </c>
      <c r="D58" s="1189"/>
      <c r="E58" s="1190"/>
      <c r="F58" s="345">
        <v>7020</v>
      </c>
      <c r="G58" s="345">
        <v>8107</v>
      </c>
      <c r="H58" s="346">
        <v>8705</v>
      </c>
    </row>
    <row r="59" spans="2:8" ht="45.75" customHeight="1" x14ac:dyDescent="0.15">
      <c r="B59" s="121"/>
      <c r="C59" s="1188" t="s">
        <v>565</v>
      </c>
      <c r="D59" s="1189"/>
      <c r="E59" s="1190"/>
      <c r="F59" s="345">
        <v>735</v>
      </c>
      <c r="G59" s="345">
        <v>1243</v>
      </c>
      <c r="H59" s="346">
        <v>1482</v>
      </c>
    </row>
    <row r="60" spans="2:8" ht="45.75" customHeight="1" x14ac:dyDescent="0.15">
      <c r="B60" s="121"/>
      <c r="C60" s="1188" t="s">
        <v>566</v>
      </c>
      <c r="D60" s="1189"/>
      <c r="E60" s="1190"/>
      <c r="F60" s="345">
        <v>199</v>
      </c>
      <c r="G60" s="345">
        <v>564</v>
      </c>
      <c r="H60" s="346">
        <v>928</v>
      </c>
    </row>
    <row r="61" spans="2:8" ht="45.75" customHeight="1" x14ac:dyDescent="0.15">
      <c r="B61" s="121"/>
      <c r="C61" s="1188" t="s">
        <v>567</v>
      </c>
      <c r="D61" s="1189"/>
      <c r="E61" s="1190"/>
      <c r="F61" s="345">
        <v>499</v>
      </c>
      <c r="G61" s="345">
        <v>494</v>
      </c>
      <c r="H61" s="346">
        <v>488</v>
      </c>
    </row>
    <row r="62" spans="2:8" ht="45.75" customHeight="1" thickBot="1" x14ac:dyDescent="0.2">
      <c r="B62" s="122"/>
      <c r="C62" s="1191" t="s">
        <v>568</v>
      </c>
      <c r="D62" s="1192"/>
      <c r="E62" s="1193"/>
      <c r="F62" s="347">
        <v>119</v>
      </c>
      <c r="G62" s="347">
        <v>132</v>
      </c>
      <c r="H62" s="348">
        <v>131</v>
      </c>
    </row>
    <row r="63" spans="2:8" ht="52.5" customHeight="1" thickBot="1" x14ac:dyDescent="0.2">
      <c r="B63" s="123"/>
      <c r="C63" s="1194" t="s">
        <v>49</v>
      </c>
      <c r="D63" s="1194"/>
      <c r="E63" s="1195"/>
      <c r="F63" s="349">
        <v>18339</v>
      </c>
      <c r="G63" s="349">
        <v>20270</v>
      </c>
      <c r="H63" s="350">
        <v>21273</v>
      </c>
    </row>
    <row r="64" spans="2:8" x14ac:dyDescent="0.15"/>
  </sheetData>
  <sheetProtection algorithmName="SHA-512" hashValue="hX1vhlVIKBdKgNJMmohIYiOjmSc8kSYYqS69zah2J2DyulMl16OOYNLTzdbJtec50G41biPE0XTGf5Bf1vsSrQ==" saltValue="wEqOdGZdNtJNij1Ze9k/G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523</v>
      </c>
      <c r="G2" s="137"/>
      <c r="H2" s="138"/>
    </row>
    <row r="3" spans="1:8" x14ac:dyDescent="0.15">
      <c r="A3" s="134" t="s">
        <v>516</v>
      </c>
      <c r="B3" s="139"/>
      <c r="C3" s="140"/>
      <c r="D3" s="141">
        <v>49704</v>
      </c>
      <c r="E3" s="142"/>
      <c r="F3" s="143">
        <v>44161</v>
      </c>
      <c r="G3" s="144"/>
      <c r="H3" s="145"/>
    </row>
    <row r="4" spans="1:8" x14ac:dyDescent="0.15">
      <c r="A4" s="146"/>
      <c r="B4" s="147"/>
      <c r="C4" s="148"/>
      <c r="D4" s="149">
        <v>39706</v>
      </c>
      <c r="E4" s="150"/>
      <c r="F4" s="151">
        <v>23644</v>
      </c>
      <c r="G4" s="152"/>
      <c r="H4" s="153"/>
    </row>
    <row r="5" spans="1:8" x14ac:dyDescent="0.15">
      <c r="A5" s="134" t="s">
        <v>518</v>
      </c>
      <c r="B5" s="139"/>
      <c r="C5" s="140"/>
      <c r="D5" s="141">
        <v>50083</v>
      </c>
      <c r="E5" s="142"/>
      <c r="F5" s="143">
        <v>43955</v>
      </c>
      <c r="G5" s="144"/>
      <c r="H5" s="145"/>
    </row>
    <row r="6" spans="1:8" x14ac:dyDescent="0.15">
      <c r="A6" s="146"/>
      <c r="B6" s="147"/>
      <c r="C6" s="148"/>
      <c r="D6" s="149">
        <v>34629</v>
      </c>
      <c r="E6" s="150"/>
      <c r="F6" s="151">
        <v>21318</v>
      </c>
      <c r="G6" s="152"/>
      <c r="H6" s="153"/>
    </row>
    <row r="7" spans="1:8" x14ac:dyDescent="0.15">
      <c r="A7" s="134" t="s">
        <v>519</v>
      </c>
      <c r="B7" s="139"/>
      <c r="C7" s="140"/>
      <c r="D7" s="141">
        <v>67640</v>
      </c>
      <c r="E7" s="142"/>
      <c r="F7" s="143">
        <v>41921</v>
      </c>
      <c r="G7" s="144"/>
      <c r="H7" s="145"/>
    </row>
    <row r="8" spans="1:8" x14ac:dyDescent="0.15">
      <c r="A8" s="146"/>
      <c r="B8" s="147"/>
      <c r="C8" s="148"/>
      <c r="D8" s="149">
        <v>42405</v>
      </c>
      <c r="E8" s="150"/>
      <c r="F8" s="151">
        <v>21655</v>
      </c>
      <c r="G8" s="152"/>
      <c r="H8" s="153"/>
    </row>
    <row r="9" spans="1:8" x14ac:dyDescent="0.15">
      <c r="A9" s="134" t="s">
        <v>520</v>
      </c>
      <c r="B9" s="139"/>
      <c r="C9" s="140"/>
      <c r="D9" s="141">
        <v>71116</v>
      </c>
      <c r="E9" s="142"/>
      <c r="F9" s="143">
        <v>44585</v>
      </c>
      <c r="G9" s="144"/>
      <c r="H9" s="145"/>
    </row>
    <row r="10" spans="1:8" x14ac:dyDescent="0.15">
      <c r="A10" s="146"/>
      <c r="B10" s="147"/>
      <c r="C10" s="148"/>
      <c r="D10" s="149">
        <v>53732</v>
      </c>
      <c r="E10" s="150"/>
      <c r="F10" s="151">
        <v>23077</v>
      </c>
      <c r="G10" s="152"/>
      <c r="H10" s="153"/>
    </row>
    <row r="11" spans="1:8" x14ac:dyDescent="0.15">
      <c r="A11" s="134" t="s">
        <v>521</v>
      </c>
      <c r="B11" s="139"/>
      <c r="C11" s="140"/>
      <c r="D11" s="141">
        <v>61053</v>
      </c>
      <c r="E11" s="142"/>
      <c r="F11" s="143">
        <v>49779</v>
      </c>
      <c r="G11" s="144"/>
      <c r="H11" s="145"/>
    </row>
    <row r="12" spans="1:8" x14ac:dyDescent="0.15">
      <c r="A12" s="146"/>
      <c r="B12" s="147"/>
      <c r="C12" s="154"/>
      <c r="D12" s="149">
        <v>56763</v>
      </c>
      <c r="E12" s="150"/>
      <c r="F12" s="151">
        <v>28921</v>
      </c>
      <c r="G12" s="152"/>
      <c r="H12" s="153"/>
    </row>
    <row r="13" spans="1:8" x14ac:dyDescent="0.15">
      <c r="A13" s="134"/>
      <c r="B13" s="139"/>
      <c r="C13" s="140"/>
      <c r="D13" s="141">
        <v>59919</v>
      </c>
      <c r="E13" s="142"/>
      <c r="F13" s="143">
        <v>44880</v>
      </c>
      <c r="G13" s="155"/>
      <c r="H13" s="145"/>
    </row>
    <row r="14" spans="1:8" x14ac:dyDescent="0.15">
      <c r="A14" s="146"/>
      <c r="B14" s="147"/>
      <c r="C14" s="148"/>
      <c r="D14" s="149">
        <v>45447</v>
      </c>
      <c r="E14" s="150"/>
      <c r="F14" s="151">
        <v>23723</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13.09</v>
      </c>
      <c r="C19" s="156">
        <f>ROUND(VALUE(SUBSTITUTE(実質収支比率等に係る経年分析!G$48,"▲","-")),2)</f>
        <v>15.92</v>
      </c>
      <c r="D19" s="156">
        <f>ROUND(VALUE(SUBSTITUTE(実質収支比率等に係る経年分析!H$48,"▲","-")),2)</f>
        <v>10.87</v>
      </c>
      <c r="E19" s="156">
        <f>ROUND(VALUE(SUBSTITUTE(実質収支比率等に係る経年分析!I$48,"▲","-")),2)</f>
        <v>12.87</v>
      </c>
      <c r="F19" s="156">
        <f>ROUND(VALUE(SUBSTITUTE(実質収支比率等に係る経年分析!J$48,"▲","-")),2)</f>
        <v>11.86</v>
      </c>
    </row>
    <row r="20" spans="1:11" x14ac:dyDescent="0.15">
      <c r="A20" s="156" t="s">
        <v>53</v>
      </c>
      <c r="B20" s="156">
        <f>ROUND(VALUE(SUBSTITUTE(実質収支比率等に係る経年分析!F$47,"▲","-")),2)</f>
        <v>40.5</v>
      </c>
      <c r="C20" s="156">
        <f>ROUND(VALUE(SUBSTITUTE(実質収支比率等に係る経年分析!G$47,"▲","-")),2)</f>
        <v>41.88</v>
      </c>
      <c r="D20" s="156">
        <f>ROUND(VALUE(SUBSTITUTE(実質収支比率等に係る経年分析!H$47,"▲","-")),2)</f>
        <v>37.340000000000003</v>
      </c>
      <c r="E20" s="156">
        <f>ROUND(VALUE(SUBSTITUTE(実質収支比率等に係る経年分析!I$47,"▲","-")),2)</f>
        <v>36.880000000000003</v>
      </c>
      <c r="F20" s="156">
        <f>ROUND(VALUE(SUBSTITUTE(実質収支比率等に係る経年分析!J$47,"▲","-")),2)</f>
        <v>30.7</v>
      </c>
    </row>
    <row r="21" spans="1:11" x14ac:dyDescent="0.15">
      <c r="A21" s="156" t="s">
        <v>54</v>
      </c>
      <c r="B21" s="156">
        <f>IF(ISNUMBER(VALUE(SUBSTITUTE(実質収支比率等に係る経年分析!F$49,"▲","-"))),ROUND(VALUE(SUBSTITUTE(実質収支比率等に係る経年分析!F$49,"▲","-")),2),NA())</f>
        <v>-0.32</v>
      </c>
      <c r="C21" s="156">
        <f>IF(ISNUMBER(VALUE(SUBSTITUTE(実質収支比率等に係る経年分析!G$49,"▲","-"))),ROUND(VALUE(SUBSTITUTE(実質収支比率等に係る経年分析!G$49,"▲","-")),2),NA())</f>
        <v>-2.81</v>
      </c>
      <c r="D21" s="156">
        <f>IF(ISNUMBER(VALUE(SUBSTITUTE(実質収支比率等に係る経年分析!H$49,"▲","-"))),ROUND(VALUE(SUBSTITUTE(実質収支比率等に係る経年分析!H$49,"▲","-")),2),NA())</f>
        <v>-11.11</v>
      </c>
      <c r="E21" s="156">
        <f>IF(ISNUMBER(VALUE(SUBSTITUTE(実質収支比率等に係る経年分析!I$49,"▲","-"))),ROUND(VALUE(SUBSTITUTE(実質収支比率等に係る経年分析!I$49,"▲","-")),2),NA())</f>
        <v>-3.45</v>
      </c>
      <c r="F21" s="156">
        <f>IF(ISNUMBER(VALUE(SUBSTITUTE(実質収支比率等に係る経年分析!J$49,"▲","-"))),ROUND(VALUE(SUBSTITUTE(実質収支比率等に係る経年分析!J$49,"▲","-")),2),NA())</f>
        <v>-5.4</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15">
      <c r="A31" s="157" t="str">
        <f>IF(連結実質赤字比率に係る赤字・黒字の構成分析!C$39="",NA(),連結実質赤字比率に係る赤字・黒字の構成分析!C$39)</f>
        <v>国民健康保険特別会計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0.38</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0.13</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0.06</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0.03</v>
      </c>
    </row>
    <row r="32" spans="1:11" x14ac:dyDescent="0.15">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0.08</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0.04</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0.05</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7.0000000000000007E-2</v>
      </c>
    </row>
    <row r="33" spans="1:16" x14ac:dyDescent="0.15">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1.26</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0.94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0.64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0.77</v>
      </c>
    </row>
    <row r="34" spans="1:16" x14ac:dyDescent="0.15">
      <c r="A34" s="157" t="str">
        <f>IF(連結実質赤字比率に係る赤字・黒字の構成分析!C$36="",NA(),連結実質赤字比率に係る赤字・黒字の構成分析!C$36)</f>
        <v>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8.14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8.2799999999999994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7.41</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7.02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6.42</v>
      </c>
    </row>
    <row r="35" spans="1:16" x14ac:dyDescent="0.15">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5.94</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7.03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7.69</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7.01</v>
      </c>
    </row>
    <row r="36" spans="1:16" x14ac:dyDescent="0.1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13.08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15.91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10.87</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12.87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11.86</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2801</v>
      </c>
      <c r="E42" s="158"/>
      <c r="F42" s="158"/>
      <c r="G42" s="158">
        <f>'実質公債費比率（分子）の構造'!L$52</f>
        <v>2684</v>
      </c>
      <c r="H42" s="158"/>
      <c r="I42" s="158"/>
      <c r="J42" s="158">
        <f>'実質公債費比率（分子）の構造'!M$52</f>
        <v>2437</v>
      </c>
      <c r="K42" s="158"/>
      <c r="L42" s="158"/>
      <c r="M42" s="158">
        <f>'実質公債費比率（分子）の構造'!N$52</f>
        <v>2373</v>
      </c>
      <c r="N42" s="158"/>
      <c r="O42" s="158"/>
      <c r="P42" s="158">
        <f>'実質公債費比率（分子）の構造'!O$52</f>
        <v>1848</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770</v>
      </c>
      <c r="C44" s="158"/>
      <c r="D44" s="158"/>
      <c r="E44" s="158">
        <f>'実質公債費比率（分子）の構造'!L$50</f>
        <v>615</v>
      </c>
      <c r="F44" s="158"/>
      <c r="G44" s="158"/>
      <c r="H44" s="158">
        <f>'実質公債費比率（分子）の構造'!M$50</f>
        <v>614</v>
      </c>
      <c r="I44" s="158"/>
      <c r="J44" s="158"/>
      <c r="K44" s="158">
        <f>'実質公債費比率（分子）の構造'!N$50</f>
        <v>575</v>
      </c>
      <c r="L44" s="158"/>
      <c r="M44" s="158"/>
      <c r="N44" s="158">
        <f>'実質公債費比率（分子）の構造'!O$50</f>
        <v>435</v>
      </c>
      <c r="O44" s="158"/>
      <c r="P44" s="158"/>
    </row>
    <row r="45" spans="1:16" x14ac:dyDescent="0.15">
      <c r="A45" s="158" t="s">
        <v>63</v>
      </c>
      <c r="B45" s="158">
        <f>'実質公債費比率（分子）の構造'!K$49</f>
        <v>300</v>
      </c>
      <c r="C45" s="158"/>
      <c r="D45" s="158"/>
      <c r="E45" s="158">
        <f>'実質公債費比率（分子）の構造'!L$49</f>
        <v>335</v>
      </c>
      <c r="F45" s="158"/>
      <c r="G45" s="158"/>
      <c r="H45" s="158">
        <f>'実質公債費比率（分子）の構造'!M$49</f>
        <v>347</v>
      </c>
      <c r="I45" s="158"/>
      <c r="J45" s="158"/>
      <c r="K45" s="158">
        <f>'実質公債費比率（分子）の構造'!N$49</f>
        <v>367</v>
      </c>
      <c r="L45" s="158"/>
      <c r="M45" s="158"/>
      <c r="N45" s="158">
        <f>'実質公債費比率（分子）の構造'!O$49</f>
        <v>329</v>
      </c>
      <c r="O45" s="158"/>
      <c r="P45" s="158"/>
    </row>
    <row r="46" spans="1:16" x14ac:dyDescent="0.15">
      <c r="A46" s="158" t="s">
        <v>64</v>
      </c>
      <c r="B46" s="158">
        <f>'実質公債費比率（分子）の構造'!K$48</f>
        <v>56</v>
      </c>
      <c r="C46" s="158"/>
      <c r="D46" s="158"/>
      <c r="E46" s="158">
        <f>'実質公債費比率（分子）の構造'!L$48</f>
        <v>45</v>
      </c>
      <c r="F46" s="158"/>
      <c r="G46" s="158"/>
      <c r="H46" s="158">
        <f>'実質公債費比率（分子）の構造'!M$48</f>
        <v>36</v>
      </c>
      <c r="I46" s="158"/>
      <c r="J46" s="158"/>
      <c r="K46" s="158">
        <f>'実質公債費比率（分子）の構造'!N$48</f>
        <v>37</v>
      </c>
      <c r="L46" s="158"/>
      <c r="M46" s="158"/>
      <c r="N46" s="158">
        <f>'実質公債費比率（分子）の構造'!O$48</f>
        <v>26</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1700</v>
      </c>
      <c r="C49" s="158"/>
      <c r="D49" s="158"/>
      <c r="E49" s="158">
        <f>'実質公債費比率（分子）の構造'!L$45</f>
        <v>1690</v>
      </c>
      <c r="F49" s="158"/>
      <c r="G49" s="158"/>
      <c r="H49" s="158">
        <f>'実質公債費比率（分子）の構造'!M$45</f>
        <v>1586</v>
      </c>
      <c r="I49" s="158"/>
      <c r="J49" s="158"/>
      <c r="K49" s="158">
        <f>'実質公債費比率（分子）の構造'!N$45</f>
        <v>1621</v>
      </c>
      <c r="L49" s="158"/>
      <c r="M49" s="158"/>
      <c r="N49" s="158">
        <f>'実質公債費比率（分子）の構造'!O$45</f>
        <v>1418</v>
      </c>
      <c r="O49" s="158"/>
      <c r="P49" s="158"/>
    </row>
    <row r="50" spans="1:16" x14ac:dyDescent="0.15">
      <c r="A50" s="158" t="s">
        <v>67</v>
      </c>
      <c r="B50" s="158" t="e">
        <f>NA()</f>
        <v>#N/A</v>
      </c>
      <c r="C50" s="158">
        <f>IF(ISNUMBER('実質公債費比率（分子）の構造'!K$53),'実質公債費比率（分子）の構造'!K$53,NA())</f>
        <v>25</v>
      </c>
      <c r="D50" s="158" t="e">
        <f>NA()</f>
        <v>#N/A</v>
      </c>
      <c r="E50" s="158" t="e">
        <f>NA()</f>
        <v>#N/A</v>
      </c>
      <c r="F50" s="158">
        <f>IF(ISNUMBER('実質公債費比率（分子）の構造'!L$53),'実質公債費比率（分子）の構造'!L$53,NA())</f>
        <v>1</v>
      </c>
      <c r="G50" s="158" t="e">
        <f>NA()</f>
        <v>#N/A</v>
      </c>
      <c r="H50" s="158" t="e">
        <f>NA()</f>
        <v>#N/A</v>
      </c>
      <c r="I50" s="158">
        <f>IF(ISNUMBER('実質公債費比率（分子）の構造'!M$53),'実質公債費比率（分子）の構造'!M$53,NA())</f>
        <v>146</v>
      </c>
      <c r="J50" s="158" t="e">
        <f>NA()</f>
        <v>#N/A</v>
      </c>
      <c r="K50" s="158" t="e">
        <f>NA()</f>
        <v>#N/A</v>
      </c>
      <c r="L50" s="158">
        <f>IF(ISNUMBER('実質公債費比率（分子）の構造'!N$53),'実質公債費比率（分子）の構造'!N$53,NA())</f>
        <v>227</v>
      </c>
      <c r="M50" s="158" t="e">
        <f>NA()</f>
        <v>#N/A</v>
      </c>
      <c r="N50" s="158" t="e">
        <f>NA()</f>
        <v>#N/A</v>
      </c>
      <c r="O50" s="158">
        <f>IF(ISNUMBER('実質公債費比率（分子）の構造'!O$53),'実質公債費比率（分子）の構造'!O$53,NA())</f>
        <v>360</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11488</v>
      </c>
      <c r="E56" s="157"/>
      <c r="F56" s="157"/>
      <c r="G56" s="157">
        <f>'将来負担比率（分子）の構造'!J$52</f>
        <v>10262</v>
      </c>
      <c r="H56" s="157"/>
      <c r="I56" s="157"/>
      <c r="J56" s="157">
        <f>'将来負担比率（分子）の構造'!K$52</f>
        <v>10147</v>
      </c>
      <c r="K56" s="157"/>
      <c r="L56" s="157"/>
      <c r="M56" s="157">
        <f>'将来負担比率（分子）の構造'!L$52</f>
        <v>11295</v>
      </c>
      <c r="N56" s="157"/>
      <c r="O56" s="157"/>
      <c r="P56" s="157">
        <f>'将来負担比率（分子）の構造'!M$52</f>
        <v>8576</v>
      </c>
    </row>
    <row r="57" spans="1:16" x14ac:dyDescent="0.15">
      <c r="A57" s="157" t="s">
        <v>42</v>
      </c>
      <c r="B57" s="157"/>
      <c r="C57" s="157"/>
      <c r="D57" s="157">
        <f>'将来負担比率（分子）の構造'!I$51</f>
        <v>5794</v>
      </c>
      <c r="E57" s="157"/>
      <c r="F57" s="157"/>
      <c r="G57" s="157">
        <f>'将来負担比率（分子）の構造'!J$51</f>
        <v>5070</v>
      </c>
      <c r="H57" s="157"/>
      <c r="I57" s="157"/>
      <c r="J57" s="157">
        <f>'将来負担比率（分子）の構造'!K$51</f>
        <v>4052</v>
      </c>
      <c r="K57" s="157"/>
      <c r="L57" s="157"/>
      <c r="M57" s="157">
        <f>'将来負担比率（分子）の構造'!L$51</f>
        <v>3157</v>
      </c>
      <c r="N57" s="157"/>
      <c r="O57" s="157"/>
      <c r="P57" s="157">
        <f>'将来負担比率（分子）の構造'!M$51</f>
        <v>2536</v>
      </c>
    </row>
    <row r="58" spans="1:16" x14ac:dyDescent="0.15">
      <c r="A58" s="157" t="s">
        <v>41</v>
      </c>
      <c r="B58" s="157"/>
      <c r="C58" s="157"/>
      <c r="D58" s="157">
        <f>'将来負担比率（分子）の構造'!I$50</f>
        <v>17021</v>
      </c>
      <c r="E58" s="157"/>
      <c r="F58" s="157"/>
      <c r="G58" s="157">
        <f>'将来負担比率（分子）の構造'!J$50</f>
        <v>17560</v>
      </c>
      <c r="H58" s="157"/>
      <c r="I58" s="157"/>
      <c r="J58" s="157">
        <f>'将来負担比率（分子）の構造'!K$50</f>
        <v>19564</v>
      </c>
      <c r="K58" s="157"/>
      <c r="L58" s="157"/>
      <c r="M58" s="157">
        <f>'将来負担比率（分子）の構造'!L$50</f>
        <v>21542</v>
      </c>
      <c r="N58" s="157"/>
      <c r="O58" s="157"/>
      <c r="P58" s="157">
        <f>'将来負担比率（分子）の構造'!M$50</f>
        <v>22530</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3422</v>
      </c>
      <c r="C62" s="157"/>
      <c r="D62" s="157"/>
      <c r="E62" s="157">
        <f>'将来負担比率（分子）の構造'!J$45</f>
        <v>3725</v>
      </c>
      <c r="F62" s="157"/>
      <c r="G62" s="157"/>
      <c r="H62" s="157">
        <f>'将来負担比率（分子）の構造'!K$45</f>
        <v>3989</v>
      </c>
      <c r="I62" s="157"/>
      <c r="J62" s="157"/>
      <c r="K62" s="157">
        <f>'将来負担比率（分子）の構造'!L$45</f>
        <v>4379</v>
      </c>
      <c r="L62" s="157"/>
      <c r="M62" s="157"/>
      <c r="N62" s="157">
        <f>'将来負担比率（分子）の構造'!M$45</f>
        <v>4376</v>
      </c>
      <c r="O62" s="157"/>
      <c r="P62" s="157"/>
    </row>
    <row r="63" spans="1:16" x14ac:dyDescent="0.15">
      <c r="A63" s="157" t="s">
        <v>34</v>
      </c>
      <c r="B63" s="157">
        <f>'将来負担比率（分子）の構造'!I$44</f>
        <v>2312</v>
      </c>
      <c r="C63" s="157"/>
      <c r="D63" s="157"/>
      <c r="E63" s="157">
        <f>'将来負担比率（分子）の構造'!J$44</f>
        <v>2208</v>
      </c>
      <c r="F63" s="157"/>
      <c r="G63" s="157"/>
      <c r="H63" s="157">
        <f>'将来負担比率（分子）の構造'!K$44</f>
        <v>2226</v>
      </c>
      <c r="I63" s="157"/>
      <c r="J63" s="157"/>
      <c r="K63" s="157">
        <f>'将来負担比率（分子）の構造'!L$44</f>
        <v>2258</v>
      </c>
      <c r="L63" s="157"/>
      <c r="M63" s="157"/>
      <c r="N63" s="157">
        <f>'将来負担比率（分子）の構造'!M$44</f>
        <v>2538</v>
      </c>
      <c r="O63" s="157"/>
      <c r="P63" s="157"/>
    </row>
    <row r="64" spans="1:16" x14ac:dyDescent="0.15">
      <c r="A64" s="157" t="s">
        <v>33</v>
      </c>
      <c r="B64" s="157">
        <f>'将来負担比率（分子）の構造'!I$43</f>
        <v>1262</v>
      </c>
      <c r="C64" s="157"/>
      <c r="D64" s="157"/>
      <c r="E64" s="157">
        <f>'将来負担比率（分子）の構造'!J$43</f>
        <v>825</v>
      </c>
      <c r="F64" s="157"/>
      <c r="G64" s="157"/>
      <c r="H64" s="157">
        <f>'将来負担比率（分子）の構造'!K$43</f>
        <v>430</v>
      </c>
      <c r="I64" s="157"/>
      <c r="J64" s="157"/>
      <c r="K64" s="157">
        <f>'将来負担比率（分子）の構造'!L$43</f>
        <v>397</v>
      </c>
      <c r="L64" s="157"/>
      <c r="M64" s="157"/>
      <c r="N64" s="157">
        <f>'将来負担比率（分子）の構造'!M$43</f>
        <v>350</v>
      </c>
      <c r="O64" s="157"/>
      <c r="P64" s="157"/>
    </row>
    <row r="65" spans="1:16" x14ac:dyDescent="0.15">
      <c r="A65" s="157" t="s">
        <v>32</v>
      </c>
      <c r="B65" s="157">
        <f>'将来負担比率（分子）の構造'!I$42</f>
        <v>5175</v>
      </c>
      <c r="C65" s="157"/>
      <c r="D65" s="157"/>
      <c r="E65" s="157">
        <f>'将来負担比率（分子）の構造'!J$42</f>
        <v>13744</v>
      </c>
      <c r="F65" s="157"/>
      <c r="G65" s="157"/>
      <c r="H65" s="157">
        <f>'将来負担比率（分子）の構造'!K$42</f>
        <v>12999</v>
      </c>
      <c r="I65" s="157"/>
      <c r="J65" s="157"/>
      <c r="K65" s="157">
        <f>'将来負担比率（分子）の構造'!L$42</f>
        <v>12182</v>
      </c>
      <c r="L65" s="157"/>
      <c r="M65" s="157"/>
      <c r="N65" s="157">
        <f>'将来負担比率（分子）の構造'!M$42</f>
        <v>10189</v>
      </c>
      <c r="O65" s="157"/>
      <c r="P65" s="157"/>
    </row>
    <row r="66" spans="1:16" x14ac:dyDescent="0.15">
      <c r="A66" s="157" t="s">
        <v>31</v>
      </c>
      <c r="B66" s="157">
        <f>'将来負担比率（分子）の構造'!I$41</f>
        <v>13368</v>
      </c>
      <c r="C66" s="157"/>
      <c r="D66" s="157"/>
      <c r="E66" s="157">
        <f>'将来負担比率（分子）の構造'!J$41</f>
        <v>12862</v>
      </c>
      <c r="F66" s="157"/>
      <c r="G66" s="157"/>
      <c r="H66" s="157">
        <f>'将来負担比率（分子）の構造'!K$41</f>
        <v>13606</v>
      </c>
      <c r="I66" s="157"/>
      <c r="J66" s="157"/>
      <c r="K66" s="157">
        <f>'将来負担比率（分子）の構造'!L$41</f>
        <v>15282</v>
      </c>
      <c r="L66" s="157"/>
      <c r="M66" s="157"/>
      <c r="N66" s="157">
        <f>'将来負担比率（分子）の構造'!M$41</f>
        <v>17851</v>
      </c>
      <c r="O66" s="157"/>
      <c r="P66" s="157"/>
    </row>
    <row r="67" spans="1:16" x14ac:dyDescent="0.1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472</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1662</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9466</v>
      </c>
      <c r="C72" s="161">
        <f>基金残高に係る経年分析!G55</f>
        <v>9443</v>
      </c>
      <c r="D72" s="161">
        <f>基金残高に係る経年分析!H55</f>
        <v>9241</v>
      </c>
    </row>
    <row r="73" spans="1:16" x14ac:dyDescent="0.15">
      <c r="A73" s="160" t="s">
        <v>74</v>
      </c>
      <c r="B73" s="161">
        <f>基金残高に係る経年分析!F56</f>
        <v>72</v>
      </c>
      <c r="C73" s="161">
        <f>基金残高に係る経年分析!G56</f>
        <v>55</v>
      </c>
      <c r="D73" s="161">
        <f>基金残高に係る経年分析!H56</f>
        <v>54</v>
      </c>
    </row>
    <row r="74" spans="1:16" x14ac:dyDescent="0.15">
      <c r="A74" s="160" t="s">
        <v>75</v>
      </c>
      <c r="B74" s="161">
        <f>基金残高に係る経年分析!F57</f>
        <v>8802</v>
      </c>
      <c r="C74" s="161">
        <f>基金残高に係る経年分析!G57</f>
        <v>10772</v>
      </c>
      <c r="D74" s="161">
        <f>基金残高に係る経年分析!H57</f>
        <v>11978</v>
      </c>
    </row>
  </sheetData>
  <sheetProtection algorithmName="SHA-512" hashValue="MbP1oVY9rr5/N5QUr5VC1oziVcBI9Wr7D16f1FVY814ZbB3/xU92GU8YMoX01WjWmSmfCEYf+9CTqaF4drDwfw==" saltValue="lWJ/LU5O3BGfBLZvD3oKs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27718092</v>
      </c>
      <c r="S5" s="664"/>
      <c r="T5" s="664"/>
      <c r="U5" s="664"/>
      <c r="V5" s="664"/>
      <c r="W5" s="664"/>
      <c r="X5" s="664"/>
      <c r="Y5" s="689"/>
      <c r="Z5" s="702">
        <v>50</v>
      </c>
      <c r="AA5" s="702"/>
      <c r="AB5" s="702"/>
      <c r="AC5" s="702"/>
      <c r="AD5" s="703">
        <v>25819091</v>
      </c>
      <c r="AE5" s="703"/>
      <c r="AF5" s="703"/>
      <c r="AG5" s="703"/>
      <c r="AH5" s="703"/>
      <c r="AI5" s="703"/>
      <c r="AJ5" s="703"/>
      <c r="AK5" s="703"/>
      <c r="AL5" s="690">
        <v>84.6</v>
      </c>
      <c r="AM5" s="672"/>
      <c r="AN5" s="672"/>
      <c r="AO5" s="691"/>
      <c r="AP5" s="666" t="s">
        <v>216</v>
      </c>
      <c r="AQ5" s="667"/>
      <c r="AR5" s="667"/>
      <c r="AS5" s="667"/>
      <c r="AT5" s="667"/>
      <c r="AU5" s="667"/>
      <c r="AV5" s="667"/>
      <c r="AW5" s="667"/>
      <c r="AX5" s="667"/>
      <c r="AY5" s="667"/>
      <c r="AZ5" s="667"/>
      <c r="BA5" s="667"/>
      <c r="BB5" s="667"/>
      <c r="BC5" s="667"/>
      <c r="BD5" s="667"/>
      <c r="BE5" s="667"/>
      <c r="BF5" s="668"/>
      <c r="BG5" s="608">
        <v>25819091</v>
      </c>
      <c r="BH5" s="609"/>
      <c r="BI5" s="609"/>
      <c r="BJ5" s="609"/>
      <c r="BK5" s="609"/>
      <c r="BL5" s="609"/>
      <c r="BM5" s="609"/>
      <c r="BN5" s="610"/>
      <c r="BO5" s="646">
        <v>93.1</v>
      </c>
      <c r="BP5" s="646"/>
      <c r="BQ5" s="646"/>
      <c r="BR5" s="646"/>
      <c r="BS5" s="647" t="s">
        <v>122</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383323</v>
      </c>
      <c r="S6" s="609"/>
      <c r="T6" s="609"/>
      <c r="U6" s="609"/>
      <c r="V6" s="609"/>
      <c r="W6" s="609"/>
      <c r="X6" s="609"/>
      <c r="Y6" s="610"/>
      <c r="Z6" s="646">
        <v>0.7</v>
      </c>
      <c r="AA6" s="646"/>
      <c r="AB6" s="646"/>
      <c r="AC6" s="646"/>
      <c r="AD6" s="647">
        <v>383323</v>
      </c>
      <c r="AE6" s="647"/>
      <c r="AF6" s="647"/>
      <c r="AG6" s="647"/>
      <c r="AH6" s="647"/>
      <c r="AI6" s="647"/>
      <c r="AJ6" s="647"/>
      <c r="AK6" s="647"/>
      <c r="AL6" s="611">
        <v>1.3</v>
      </c>
      <c r="AM6" s="612"/>
      <c r="AN6" s="612"/>
      <c r="AO6" s="648"/>
      <c r="AP6" s="605" t="s">
        <v>221</v>
      </c>
      <c r="AQ6" s="606"/>
      <c r="AR6" s="606"/>
      <c r="AS6" s="606"/>
      <c r="AT6" s="606"/>
      <c r="AU6" s="606"/>
      <c r="AV6" s="606"/>
      <c r="AW6" s="606"/>
      <c r="AX6" s="606"/>
      <c r="AY6" s="606"/>
      <c r="AZ6" s="606"/>
      <c r="BA6" s="606"/>
      <c r="BB6" s="606"/>
      <c r="BC6" s="606"/>
      <c r="BD6" s="606"/>
      <c r="BE6" s="606"/>
      <c r="BF6" s="607"/>
      <c r="BG6" s="608">
        <v>25819091</v>
      </c>
      <c r="BH6" s="609"/>
      <c r="BI6" s="609"/>
      <c r="BJ6" s="609"/>
      <c r="BK6" s="609"/>
      <c r="BL6" s="609"/>
      <c r="BM6" s="609"/>
      <c r="BN6" s="610"/>
      <c r="BO6" s="646">
        <v>93.1</v>
      </c>
      <c r="BP6" s="646"/>
      <c r="BQ6" s="646"/>
      <c r="BR6" s="646"/>
      <c r="BS6" s="647" t="s">
        <v>122</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287694</v>
      </c>
      <c r="CS6" s="609"/>
      <c r="CT6" s="609"/>
      <c r="CU6" s="609"/>
      <c r="CV6" s="609"/>
      <c r="CW6" s="609"/>
      <c r="CX6" s="609"/>
      <c r="CY6" s="610"/>
      <c r="CZ6" s="690">
        <v>0.6</v>
      </c>
      <c r="DA6" s="672"/>
      <c r="DB6" s="672"/>
      <c r="DC6" s="692"/>
      <c r="DD6" s="614" t="s">
        <v>122</v>
      </c>
      <c r="DE6" s="609"/>
      <c r="DF6" s="609"/>
      <c r="DG6" s="609"/>
      <c r="DH6" s="609"/>
      <c r="DI6" s="609"/>
      <c r="DJ6" s="609"/>
      <c r="DK6" s="609"/>
      <c r="DL6" s="609"/>
      <c r="DM6" s="609"/>
      <c r="DN6" s="609"/>
      <c r="DO6" s="609"/>
      <c r="DP6" s="610"/>
      <c r="DQ6" s="614">
        <v>287694</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9833</v>
      </c>
      <c r="S7" s="609"/>
      <c r="T7" s="609"/>
      <c r="U7" s="609"/>
      <c r="V7" s="609"/>
      <c r="W7" s="609"/>
      <c r="X7" s="609"/>
      <c r="Y7" s="610"/>
      <c r="Z7" s="646">
        <v>0</v>
      </c>
      <c r="AA7" s="646"/>
      <c r="AB7" s="646"/>
      <c r="AC7" s="646"/>
      <c r="AD7" s="647">
        <v>9833</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8415863</v>
      </c>
      <c r="BH7" s="609"/>
      <c r="BI7" s="609"/>
      <c r="BJ7" s="609"/>
      <c r="BK7" s="609"/>
      <c r="BL7" s="609"/>
      <c r="BM7" s="609"/>
      <c r="BN7" s="610"/>
      <c r="BO7" s="646">
        <v>30.4</v>
      </c>
      <c r="BP7" s="646"/>
      <c r="BQ7" s="646"/>
      <c r="BR7" s="646"/>
      <c r="BS7" s="647" t="s">
        <v>122</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5750207</v>
      </c>
      <c r="CS7" s="609"/>
      <c r="CT7" s="609"/>
      <c r="CU7" s="609"/>
      <c r="CV7" s="609"/>
      <c r="CW7" s="609"/>
      <c r="CX7" s="609"/>
      <c r="CY7" s="610"/>
      <c r="CZ7" s="646">
        <v>11.2</v>
      </c>
      <c r="DA7" s="646"/>
      <c r="DB7" s="646"/>
      <c r="DC7" s="646"/>
      <c r="DD7" s="614">
        <v>140600</v>
      </c>
      <c r="DE7" s="609"/>
      <c r="DF7" s="609"/>
      <c r="DG7" s="609"/>
      <c r="DH7" s="609"/>
      <c r="DI7" s="609"/>
      <c r="DJ7" s="609"/>
      <c r="DK7" s="609"/>
      <c r="DL7" s="609"/>
      <c r="DM7" s="609"/>
      <c r="DN7" s="609"/>
      <c r="DO7" s="609"/>
      <c r="DP7" s="610"/>
      <c r="DQ7" s="614">
        <v>5230833</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166415</v>
      </c>
      <c r="S8" s="609"/>
      <c r="T8" s="609"/>
      <c r="U8" s="609"/>
      <c r="V8" s="609"/>
      <c r="W8" s="609"/>
      <c r="X8" s="609"/>
      <c r="Y8" s="610"/>
      <c r="Z8" s="646">
        <v>0.3</v>
      </c>
      <c r="AA8" s="646"/>
      <c r="AB8" s="646"/>
      <c r="AC8" s="646"/>
      <c r="AD8" s="647">
        <v>166415</v>
      </c>
      <c r="AE8" s="647"/>
      <c r="AF8" s="647"/>
      <c r="AG8" s="647"/>
      <c r="AH8" s="647"/>
      <c r="AI8" s="647"/>
      <c r="AJ8" s="647"/>
      <c r="AK8" s="647"/>
      <c r="AL8" s="611">
        <v>0.5</v>
      </c>
      <c r="AM8" s="612"/>
      <c r="AN8" s="612"/>
      <c r="AO8" s="648"/>
      <c r="AP8" s="605" t="s">
        <v>227</v>
      </c>
      <c r="AQ8" s="606"/>
      <c r="AR8" s="606"/>
      <c r="AS8" s="606"/>
      <c r="AT8" s="606"/>
      <c r="AU8" s="606"/>
      <c r="AV8" s="606"/>
      <c r="AW8" s="606"/>
      <c r="AX8" s="606"/>
      <c r="AY8" s="606"/>
      <c r="AZ8" s="606"/>
      <c r="BA8" s="606"/>
      <c r="BB8" s="606"/>
      <c r="BC8" s="606"/>
      <c r="BD8" s="606"/>
      <c r="BE8" s="606"/>
      <c r="BF8" s="607"/>
      <c r="BG8" s="608">
        <v>172592</v>
      </c>
      <c r="BH8" s="609"/>
      <c r="BI8" s="609"/>
      <c r="BJ8" s="609"/>
      <c r="BK8" s="609"/>
      <c r="BL8" s="609"/>
      <c r="BM8" s="609"/>
      <c r="BN8" s="610"/>
      <c r="BO8" s="646">
        <v>0.6</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20700194</v>
      </c>
      <c r="CS8" s="609"/>
      <c r="CT8" s="609"/>
      <c r="CU8" s="609"/>
      <c r="CV8" s="609"/>
      <c r="CW8" s="609"/>
      <c r="CX8" s="609"/>
      <c r="CY8" s="610"/>
      <c r="CZ8" s="646">
        <v>40.5</v>
      </c>
      <c r="DA8" s="646"/>
      <c r="DB8" s="646"/>
      <c r="DC8" s="646"/>
      <c r="DD8" s="614">
        <v>921452</v>
      </c>
      <c r="DE8" s="609"/>
      <c r="DF8" s="609"/>
      <c r="DG8" s="609"/>
      <c r="DH8" s="609"/>
      <c r="DI8" s="609"/>
      <c r="DJ8" s="609"/>
      <c r="DK8" s="609"/>
      <c r="DL8" s="609"/>
      <c r="DM8" s="609"/>
      <c r="DN8" s="609"/>
      <c r="DO8" s="609"/>
      <c r="DP8" s="610"/>
      <c r="DQ8" s="614">
        <v>9982932</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250404</v>
      </c>
      <c r="S9" s="609"/>
      <c r="T9" s="609"/>
      <c r="U9" s="609"/>
      <c r="V9" s="609"/>
      <c r="W9" s="609"/>
      <c r="X9" s="609"/>
      <c r="Y9" s="610"/>
      <c r="Z9" s="646">
        <v>0.5</v>
      </c>
      <c r="AA9" s="646"/>
      <c r="AB9" s="646"/>
      <c r="AC9" s="646"/>
      <c r="AD9" s="647">
        <v>250404</v>
      </c>
      <c r="AE9" s="647"/>
      <c r="AF9" s="647"/>
      <c r="AG9" s="647"/>
      <c r="AH9" s="647"/>
      <c r="AI9" s="647"/>
      <c r="AJ9" s="647"/>
      <c r="AK9" s="647"/>
      <c r="AL9" s="611">
        <v>0.8</v>
      </c>
      <c r="AM9" s="612"/>
      <c r="AN9" s="612"/>
      <c r="AO9" s="648"/>
      <c r="AP9" s="605" t="s">
        <v>230</v>
      </c>
      <c r="AQ9" s="606"/>
      <c r="AR9" s="606"/>
      <c r="AS9" s="606"/>
      <c r="AT9" s="606"/>
      <c r="AU9" s="606"/>
      <c r="AV9" s="606"/>
      <c r="AW9" s="606"/>
      <c r="AX9" s="606"/>
      <c r="AY9" s="606"/>
      <c r="AZ9" s="606"/>
      <c r="BA9" s="606"/>
      <c r="BB9" s="606"/>
      <c r="BC9" s="606"/>
      <c r="BD9" s="606"/>
      <c r="BE9" s="606"/>
      <c r="BF9" s="607"/>
      <c r="BG9" s="608">
        <v>7001448</v>
      </c>
      <c r="BH9" s="609"/>
      <c r="BI9" s="609"/>
      <c r="BJ9" s="609"/>
      <c r="BK9" s="609"/>
      <c r="BL9" s="609"/>
      <c r="BM9" s="609"/>
      <c r="BN9" s="610"/>
      <c r="BO9" s="646">
        <v>25.3</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5049080</v>
      </c>
      <c r="CS9" s="609"/>
      <c r="CT9" s="609"/>
      <c r="CU9" s="609"/>
      <c r="CV9" s="609"/>
      <c r="CW9" s="609"/>
      <c r="CX9" s="609"/>
      <c r="CY9" s="610"/>
      <c r="CZ9" s="646">
        <v>9.9</v>
      </c>
      <c r="DA9" s="646"/>
      <c r="DB9" s="646"/>
      <c r="DC9" s="646"/>
      <c r="DD9" s="614">
        <v>106001</v>
      </c>
      <c r="DE9" s="609"/>
      <c r="DF9" s="609"/>
      <c r="DG9" s="609"/>
      <c r="DH9" s="609"/>
      <c r="DI9" s="609"/>
      <c r="DJ9" s="609"/>
      <c r="DK9" s="609"/>
      <c r="DL9" s="609"/>
      <c r="DM9" s="609"/>
      <c r="DN9" s="609"/>
      <c r="DO9" s="609"/>
      <c r="DP9" s="610"/>
      <c r="DQ9" s="614">
        <v>4495364</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330398</v>
      </c>
      <c r="BH10" s="609"/>
      <c r="BI10" s="609"/>
      <c r="BJ10" s="609"/>
      <c r="BK10" s="609"/>
      <c r="BL10" s="609"/>
      <c r="BM10" s="609"/>
      <c r="BN10" s="610"/>
      <c r="BO10" s="646">
        <v>1.2</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t="s">
        <v>122</v>
      </c>
      <c r="CS10" s="609"/>
      <c r="CT10" s="609"/>
      <c r="CU10" s="609"/>
      <c r="CV10" s="609"/>
      <c r="CW10" s="609"/>
      <c r="CX10" s="609"/>
      <c r="CY10" s="610"/>
      <c r="CZ10" s="646" t="s">
        <v>122</v>
      </c>
      <c r="DA10" s="646"/>
      <c r="DB10" s="646"/>
      <c r="DC10" s="646"/>
      <c r="DD10" s="614" t="s">
        <v>122</v>
      </c>
      <c r="DE10" s="609"/>
      <c r="DF10" s="609"/>
      <c r="DG10" s="609"/>
      <c r="DH10" s="609"/>
      <c r="DI10" s="609"/>
      <c r="DJ10" s="609"/>
      <c r="DK10" s="609"/>
      <c r="DL10" s="609"/>
      <c r="DM10" s="609"/>
      <c r="DN10" s="609"/>
      <c r="DO10" s="609"/>
      <c r="DP10" s="610"/>
      <c r="DQ10" s="614" t="s">
        <v>122</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2546170</v>
      </c>
      <c r="S11" s="609"/>
      <c r="T11" s="609"/>
      <c r="U11" s="609"/>
      <c r="V11" s="609"/>
      <c r="W11" s="609"/>
      <c r="X11" s="609"/>
      <c r="Y11" s="610"/>
      <c r="Z11" s="611">
        <v>4.5999999999999996</v>
      </c>
      <c r="AA11" s="612"/>
      <c r="AB11" s="612"/>
      <c r="AC11" s="613"/>
      <c r="AD11" s="614">
        <v>2546170</v>
      </c>
      <c r="AE11" s="609"/>
      <c r="AF11" s="609"/>
      <c r="AG11" s="609"/>
      <c r="AH11" s="609"/>
      <c r="AI11" s="609"/>
      <c r="AJ11" s="609"/>
      <c r="AK11" s="610"/>
      <c r="AL11" s="611">
        <v>8.3000000000000007</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911425</v>
      </c>
      <c r="BH11" s="609"/>
      <c r="BI11" s="609"/>
      <c r="BJ11" s="609"/>
      <c r="BK11" s="609"/>
      <c r="BL11" s="609"/>
      <c r="BM11" s="609"/>
      <c r="BN11" s="610"/>
      <c r="BO11" s="646">
        <v>3.3</v>
      </c>
      <c r="BP11" s="646"/>
      <c r="BQ11" s="646"/>
      <c r="BR11" s="646"/>
      <c r="BS11" s="647" t="s">
        <v>122</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488519</v>
      </c>
      <c r="CS11" s="609"/>
      <c r="CT11" s="609"/>
      <c r="CU11" s="609"/>
      <c r="CV11" s="609"/>
      <c r="CW11" s="609"/>
      <c r="CX11" s="609"/>
      <c r="CY11" s="610"/>
      <c r="CZ11" s="646">
        <v>1</v>
      </c>
      <c r="DA11" s="646"/>
      <c r="DB11" s="646"/>
      <c r="DC11" s="646"/>
      <c r="DD11" s="614">
        <v>15036</v>
      </c>
      <c r="DE11" s="609"/>
      <c r="DF11" s="609"/>
      <c r="DG11" s="609"/>
      <c r="DH11" s="609"/>
      <c r="DI11" s="609"/>
      <c r="DJ11" s="609"/>
      <c r="DK11" s="609"/>
      <c r="DL11" s="609"/>
      <c r="DM11" s="609"/>
      <c r="DN11" s="609"/>
      <c r="DO11" s="609"/>
      <c r="DP11" s="610"/>
      <c r="DQ11" s="614">
        <v>431785</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v>132429</v>
      </c>
      <c r="S12" s="609"/>
      <c r="T12" s="609"/>
      <c r="U12" s="609"/>
      <c r="V12" s="609"/>
      <c r="W12" s="609"/>
      <c r="X12" s="609"/>
      <c r="Y12" s="610"/>
      <c r="Z12" s="646">
        <v>0.2</v>
      </c>
      <c r="AA12" s="646"/>
      <c r="AB12" s="646"/>
      <c r="AC12" s="646"/>
      <c r="AD12" s="647">
        <v>132429</v>
      </c>
      <c r="AE12" s="647"/>
      <c r="AF12" s="647"/>
      <c r="AG12" s="647"/>
      <c r="AH12" s="647"/>
      <c r="AI12" s="647"/>
      <c r="AJ12" s="647"/>
      <c r="AK12" s="647"/>
      <c r="AL12" s="611">
        <v>0.4</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16497903</v>
      </c>
      <c r="BH12" s="609"/>
      <c r="BI12" s="609"/>
      <c r="BJ12" s="609"/>
      <c r="BK12" s="609"/>
      <c r="BL12" s="609"/>
      <c r="BM12" s="609"/>
      <c r="BN12" s="610"/>
      <c r="BO12" s="646">
        <v>59.5</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206043</v>
      </c>
      <c r="CS12" s="609"/>
      <c r="CT12" s="609"/>
      <c r="CU12" s="609"/>
      <c r="CV12" s="609"/>
      <c r="CW12" s="609"/>
      <c r="CX12" s="609"/>
      <c r="CY12" s="610"/>
      <c r="CZ12" s="646">
        <v>0.4</v>
      </c>
      <c r="DA12" s="646"/>
      <c r="DB12" s="646"/>
      <c r="DC12" s="646"/>
      <c r="DD12" s="614" t="s">
        <v>122</v>
      </c>
      <c r="DE12" s="609"/>
      <c r="DF12" s="609"/>
      <c r="DG12" s="609"/>
      <c r="DH12" s="609"/>
      <c r="DI12" s="609"/>
      <c r="DJ12" s="609"/>
      <c r="DK12" s="609"/>
      <c r="DL12" s="609"/>
      <c r="DM12" s="609"/>
      <c r="DN12" s="609"/>
      <c r="DO12" s="609"/>
      <c r="DP12" s="610"/>
      <c r="DQ12" s="614">
        <v>180898</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16447849</v>
      </c>
      <c r="BH13" s="609"/>
      <c r="BI13" s="609"/>
      <c r="BJ13" s="609"/>
      <c r="BK13" s="609"/>
      <c r="BL13" s="609"/>
      <c r="BM13" s="609"/>
      <c r="BN13" s="610"/>
      <c r="BO13" s="646">
        <v>59.3</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3518601</v>
      </c>
      <c r="CS13" s="609"/>
      <c r="CT13" s="609"/>
      <c r="CU13" s="609"/>
      <c r="CV13" s="609"/>
      <c r="CW13" s="609"/>
      <c r="CX13" s="609"/>
      <c r="CY13" s="610"/>
      <c r="CZ13" s="646">
        <v>6.9</v>
      </c>
      <c r="DA13" s="646"/>
      <c r="DB13" s="646"/>
      <c r="DC13" s="646"/>
      <c r="DD13" s="614">
        <v>1127744</v>
      </c>
      <c r="DE13" s="609"/>
      <c r="DF13" s="609"/>
      <c r="DG13" s="609"/>
      <c r="DH13" s="609"/>
      <c r="DI13" s="609"/>
      <c r="DJ13" s="609"/>
      <c r="DK13" s="609"/>
      <c r="DL13" s="609"/>
      <c r="DM13" s="609"/>
      <c r="DN13" s="609"/>
      <c r="DO13" s="609"/>
      <c r="DP13" s="610"/>
      <c r="DQ13" s="614">
        <v>3113821</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241291</v>
      </c>
      <c r="BH14" s="609"/>
      <c r="BI14" s="609"/>
      <c r="BJ14" s="609"/>
      <c r="BK14" s="609"/>
      <c r="BL14" s="609"/>
      <c r="BM14" s="609"/>
      <c r="BN14" s="610"/>
      <c r="BO14" s="646">
        <v>0.9</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2389364</v>
      </c>
      <c r="CS14" s="609"/>
      <c r="CT14" s="609"/>
      <c r="CU14" s="609"/>
      <c r="CV14" s="609"/>
      <c r="CW14" s="609"/>
      <c r="CX14" s="609"/>
      <c r="CY14" s="610"/>
      <c r="CZ14" s="646">
        <v>4.7</v>
      </c>
      <c r="DA14" s="646"/>
      <c r="DB14" s="646"/>
      <c r="DC14" s="646"/>
      <c r="DD14" s="614">
        <v>184950</v>
      </c>
      <c r="DE14" s="609"/>
      <c r="DF14" s="609"/>
      <c r="DG14" s="609"/>
      <c r="DH14" s="609"/>
      <c r="DI14" s="609"/>
      <c r="DJ14" s="609"/>
      <c r="DK14" s="609"/>
      <c r="DL14" s="609"/>
      <c r="DM14" s="609"/>
      <c r="DN14" s="609"/>
      <c r="DO14" s="609"/>
      <c r="DP14" s="610"/>
      <c r="DQ14" s="614">
        <v>2250447</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75171</v>
      </c>
      <c r="S15" s="609"/>
      <c r="T15" s="609"/>
      <c r="U15" s="609"/>
      <c r="V15" s="609"/>
      <c r="W15" s="609"/>
      <c r="X15" s="609"/>
      <c r="Y15" s="610"/>
      <c r="Z15" s="646">
        <v>0.1</v>
      </c>
      <c r="AA15" s="646"/>
      <c r="AB15" s="646"/>
      <c r="AC15" s="646"/>
      <c r="AD15" s="647">
        <v>75171</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664034</v>
      </c>
      <c r="BH15" s="609"/>
      <c r="BI15" s="609"/>
      <c r="BJ15" s="609"/>
      <c r="BK15" s="609"/>
      <c r="BL15" s="609"/>
      <c r="BM15" s="609"/>
      <c r="BN15" s="610"/>
      <c r="BO15" s="646">
        <v>2.4</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11316172</v>
      </c>
      <c r="CS15" s="609"/>
      <c r="CT15" s="609"/>
      <c r="CU15" s="609"/>
      <c r="CV15" s="609"/>
      <c r="CW15" s="609"/>
      <c r="CX15" s="609"/>
      <c r="CY15" s="610"/>
      <c r="CZ15" s="646">
        <v>22.1</v>
      </c>
      <c r="DA15" s="646"/>
      <c r="DB15" s="646"/>
      <c r="DC15" s="646"/>
      <c r="DD15" s="614">
        <v>4325751</v>
      </c>
      <c r="DE15" s="609"/>
      <c r="DF15" s="609"/>
      <c r="DG15" s="609"/>
      <c r="DH15" s="609"/>
      <c r="DI15" s="609"/>
      <c r="DJ15" s="609"/>
      <c r="DK15" s="609"/>
      <c r="DL15" s="609"/>
      <c r="DM15" s="609"/>
      <c r="DN15" s="609"/>
      <c r="DO15" s="609"/>
      <c r="DP15" s="610"/>
      <c r="DQ15" s="614">
        <v>6811659</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217775</v>
      </c>
      <c r="S16" s="609"/>
      <c r="T16" s="609"/>
      <c r="U16" s="609"/>
      <c r="V16" s="609"/>
      <c r="W16" s="609"/>
      <c r="X16" s="609"/>
      <c r="Y16" s="610"/>
      <c r="Z16" s="646">
        <v>0.4</v>
      </c>
      <c r="AA16" s="646"/>
      <c r="AB16" s="646"/>
      <c r="AC16" s="646"/>
      <c r="AD16" s="647">
        <v>217775</v>
      </c>
      <c r="AE16" s="647"/>
      <c r="AF16" s="647"/>
      <c r="AG16" s="647"/>
      <c r="AH16" s="647"/>
      <c r="AI16" s="647"/>
      <c r="AJ16" s="647"/>
      <c r="AK16" s="647"/>
      <c r="AL16" s="611">
        <v>0.7</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v>34906</v>
      </c>
      <c r="CS16" s="609"/>
      <c r="CT16" s="609"/>
      <c r="CU16" s="609"/>
      <c r="CV16" s="609"/>
      <c r="CW16" s="609"/>
      <c r="CX16" s="609"/>
      <c r="CY16" s="610"/>
      <c r="CZ16" s="646">
        <v>0.1</v>
      </c>
      <c r="DA16" s="646"/>
      <c r="DB16" s="646"/>
      <c r="DC16" s="646"/>
      <c r="DD16" s="614" t="s">
        <v>122</v>
      </c>
      <c r="DE16" s="609"/>
      <c r="DF16" s="609"/>
      <c r="DG16" s="609"/>
      <c r="DH16" s="609"/>
      <c r="DI16" s="609"/>
      <c r="DJ16" s="609"/>
      <c r="DK16" s="609"/>
      <c r="DL16" s="609"/>
      <c r="DM16" s="609"/>
      <c r="DN16" s="609"/>
      <c r="DO16" s="609"/>
      <c r="DP16" s="610"/>
      <c r="DQ16" s="614">
        <v>20906</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774411</v>
      </c>
      <c r="S17" s="609"/>
      <c r="T17" s="609"/>
      <c r="U17" s="609"/>
      <c r="V17" s="609"/>
      <c r="W17" s="609"/>
      <c r="X17" s="609"/>
      <c r="Y17" s="610"/>
      <c r="Z17" s="646">
        <v>1.4</v>
      </c>
      <c r="AA17" s="646"/>
      <c r="AB17" s="646"/>
      <c r="AC17" s="646"/>
      <c r="AD17" s="647">
        <v>774411</v>
      </c>
      <c r="AE17" s="647"/>
      <c r="AF17" s="647"/>
      <c r="AG17" s="647"/>
      <c r="AH17" s="647"/>
      <c r="AI17" s="647"/>
      <c r="AJ17" s="647"/>
      <c r="AK17" s="647"/>
      <c r="AL17" s="611">
        <v>2.5</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1418066</v>
      </c>
      <c r="CS17" s="609"/>
      <c r="CT17" s="609"/>
      <c r="CU17" s="609"/>
      <c r="CV17" s="609"/>
      <c r="CW17" s="609"/>
      <c r="CX17" s="609"/>
      <c r="CY17" s="610"/>
      <c r="CZ17" s="646">
        <v>2.8</v>
      </c>
      <c r="DA17" s="646"/>
      <c r="DB17" s="646"/>
      <c r="DC17" s="646"/>
      <c r="DD17" s="614" t="s">
        <v>122</v>
      </c>
      <c r="DE17" s="609"/>
      <c r="DF17" s="609"/>
      <c r="DG17" s="609"/>
      <c r="DH17" s="609"/>
      <c r="DI17" s="609"/>
      <c r="DJ17" s="609"/>
      <c r="DK17" s="609"/>
      <c r="DL17" s="609"/>
      <c r="DM17" s="609"/>
      <c r="DN17" s="609"/>
      <c r="DO17" s="609"/>
      <c r="DP17" s="610"/>
      <c r="DQ17" s="614">
        <v>1418066</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230333</v>
      </c>
      <c r="S18" s="609"/>
      <c r="T18" s="609"/>
      <c r="U18" s="609"/>
      <c r="V18" s="609"/>
      <c r="W18" s="609"/>
      <c r="X18" s="609"/>
      <c r="Y18" s="610"/>
      <c r="Z18" s="646">
        <v>0.4</v>
      </c>
      <c r="AA18" s="646"/>
      <c r="AB18" s="646"/>
      <c r="AC18" s="646"/>
      <c r="AD18" s="647">
        <v>230333</v>
      </c>
      <c r="AE18" s="647"/>
      <c r="AF18" s="647"/>
      <c r="AG18" s="647"/>
      <c r="AH18" s="647"/>
      <c r="AI18" s="647"/>
      <c r="AJ18" s="647"/>
      <c r="AK18" s="647"/>
      <c r="AL18" s="611">
        <v>0.8</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543533</v>
      </c>
      <c r="S19" s="609"/>
      <c r="T19" s="609"/>
      <c r="U19" s="609"/>
      <c r="V19" s="609"/>
      <c r="W19" s="609"/>
      <c r="X19" s="609"/>
      <c r="Y19" s="610"/>
      <c r="Z19" s="646">
        <v>1</v>
      </c>
      <c r="AA19" s="646"/>
      <c r="AB19" s="646"/>
      <c r="AC19" s="646"/>
      <c r="AD19" s="647">
        <v>543533</v>
      </c>
      <c r="AE19" s="647"/>
      <c r="AF19" s="647"/>
      <c r="AG19" s="647"/>
      <c r="AH19" s="647"/>
      <c r="AI19" s="647"/>
      <c r="AJ19" s="647"/>
      <c r="AK19" s="647"/>
      <c r="AL19" s="611">
        <v>1.8</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1899001</v>
      </c>
      <c r="BH19" s="609"/>
      <c r="BI19" s="609"/>
      <c r="BJ19" s="609"/>
      <c r="BK19" s="609"/>
      <c r="BL19" s="609"/>
      <c r="BM19" s="609"/>
      <c r="BN19" s="610"/>
      <c r="BO19" s="646">
        <v>6.9</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75" t="s">
        <v>262</v>
      </c>
      <c r="C20" s="676"/>
      <c r="D20" s="676"/>
      <c r="E20" s="676"/>
      <c r="F20" s="676"/>
      <c r="G20" s="676"/>
      <c r="H20" s="676"/>
      <c r="I20" s="676"/>
      <c r="J20" s="676"/>
      <c r="K20" s="676"/>
      <c r="L20" s="676"/>
      <c r="M20" s="676"/>
      <c r="N20" s="676"/>
      <c r="O20" s="676"/>
      <c r="P20" s="676"/>
      <c r="Q20" s="677"/>
      <c r="R20" s="608">
        <v>545</v>
      </c>
      <c r="S20" s="609"/>
      <c r="T20" s="609"/>
      <c r="U20" s="609"/>
      <c r="V20" s="609"/>
      <c r="W20" s="609"/>
      <c r="X20" s="609"/>
      <c r="Y20" s="610"/>
      <c r="Z20" s="646">
        <v>0</v>
      </c>
      <c r="AA20" s="646"/>
      <c r="AB20" s="646"/>
      <c r="AC20" s="646"/>
      <c r="AD20" s="647">
        <v>545</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1899001</v>
      </c>
      <c r="BH20" s="609"/>
      <c r="BI20" s="609"/>
      <c r="BJ20" s="609"/>
      <c r="BK20" s="609"/>
      <c r="BL20" s="609"/>
      <c r="BM20" s="609"/>
      <c r="BN20" s="610"/>
      <c r="BO20" s="646">
        <v>6.9</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51158846</v>
      </c>
      <c r="CS20" s="609"/>
      <c r="CT20" s="609"/>
      <c r="CU20" s="609"/>
      <c r="CV20" s="609"/>
      <c r="CW20" s="609"/>
      <c r="CX20" s="609"/>
      <c r="CY20" s="610"/>
      <c r="CZ20" s="646">
        <v>100</v>
      </c>
      <c r="DA20" s="646"/>
      <c r="DB20" s="646"/>
      <c r="DC20" s="646"/>
      <c r="DD20" s="614">
        <v>6821534</v>
      </c>
      <c r="DE20" s="609"/>
      <c r="DF20" s="609"/>
      <c r="DG20" s="609"/>
      <c r="DH20" s="609"/>
      <c r="DI20" s="609"/>
      <c r="DJ20" s="609"/>
      <c r="DK20" s="609"/>
      <c r="DL20" s="609"/>
      <c r="DM20" s="609"/>
      <c r="DN20" s="609"/>
      <c r="DO20" s="609"/>
      <c r="DP20" s="610"/>
      <c r="DQ20" s="614">
        <v>34224405</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126013</v>
      </c>
      <c r="S21" s="609"/>
      <c r="T21" s="609"/>
      <c r="U21" s="609"/>
      <c r="V21" s="609"/>
      <c r="W21" s="609"/>
      <c r="X21" s="609"/>
      <c r="Y21" s="610"/>
      <c r="Z21" s="646">
        <v>0.2</v>
      </c>
      <c r="AA21" s="646"/>
      <c r="AB21" s="646"/>
      <c r="AC21" s="646"/>
      <c r="AD21" s="647" t="s">
        <v>122</v>
      </c>
      <c r="AE21" s="647"/>
      <c r="AF21" s="647"/>
      <c r="AG21" s="647"/>
      <c r="AH21" s="647"/>
      <c r="AI21" s="647"/>
      <c r="AJ21" s="647"/>
      <c r="AK21" s="647"/>
      <c r="AL21" s="611" t="s">
        <v>122</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125055</v>
      </c>
      <c r="S23" s="609"/>
      <c r="T23" s="609"/>
      <c r="U23" s="609"/>
      <c r="V23" s="609"/>
      <c r="W23" s="609"/>
      <c r="X23" s="609"/>
      <c r="Y23" s="610"/>
      <c r="Z23" s="646">
        <v>0.2</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v>1899001</v>
      </c>
      <c r="BH23" s="609"/>
      <c r="BI23" s="609"/>
      <c r="BJ23" s="609"/>
      <c r="BK23" s="609"/>
      <c r="BL23" s="609"/>
      <c r="BM23" s="609"/>
      <c r="BN23" s="610"/>
      <c r="BO23" s="646">
        <v>6.9</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v>958</v>
      </c>
      <c r="S24" s="609"/>
      <c r="T24" s="609"/>
      <c r="U24" s="609"/>
      <c r="V24" s="609"/>
      <c r="W24" s="609"/>
      <c r="X24" s="609"/>
      <c r="Y24" s="610"/>
      <c r="Z24" s="646">
        <v>0</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23912711</v>
      </c>
      <c r="CS24" s="664"/>
      <c r="CT24" s="664"/>
      <c r="CU24" s="664"/>
      <c r="CV24" s="664"/>
      <c r="CW24" s="664"/>
      <c r="CX24" s="664"/>
      <c r="CY24" s="689"/>
      <c r="CZ24" s="690">
        <v>46.7</v>
      </c>
      <c r="DA24" s="672"/>
      <c r="DB24" s="672"/>
      <c r="DC24" s="692"/>
      <c r="DD24" s="688">
        <v>13633044</v>
      </c>
      <c r="DE24" s="664"/>
      <c r="DF24" s="664"/>
      <c r="DG24" s="664"/>
      <c r="DH24" s="664"/>
      <c r="DI24" s="664"/>
      <c r="DJ24" s="664"/>
      <c r="DK24" s="689"/>
      <c r="DL24" s="688">
        <v>12219686</v>
      </c>
      <c r="DM24" s="664"/>
      <c r="DN24" s="664"/>
      <c r="DO24" s="664"/>
      <c r="DP24" s="664"/>
      <c r="DQ24" s="664"/>
      <c r="DR24" s="664"/>
      <c r="DS24" s="664"/>
      <c r="DT24" s="664"/>
      <c r="DU24" s="664"/>
      <c r="DV24" s="689"/>
      <c r="DW24" s="690">
        <v>40</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32400036</v>
      </c>
      <c r="S25" s="609"/>
      <c r="T25" s="609"/>
      <c r="U25" s="609"/>
      <c r="V25" s="609"/>
      <c r="W25" s="609"/>
      <c r="X25" s="609"/>
      <c r="Y25" s="610"/>
      <c r="Z25" s="646">
        <v>58.5</v>
      </c>
      <c r="AA25" s="646"/>
      <c r="AB25" s="646"/>
      <c r="AC25" s="646"/>
      <c r="AD25" s="647">
        <v>30375022</v>
      </c>
      <c r="AE25" s="647"/>
      <c r="AF25" s="647"/>
      <c r="AG25" s="647"/>
      <c r="AH25" s="647"/>
      <c r="AI25" s="647"/>
      <c r="AJ25" s="647"/>
      <c r="AK25" s="647"/>
      <c r="AL25" s="611">
        <v>99.5</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7482449</v>
      </c>
      <c r="CS25" s="621"/>
      <c r="CT25" s="621"/>
      <c r="CU25" s="621"/>
      <c r="CV25" s="621"/>
      <c r="CW25" s="621"/>
      <c r="CX25" s="621"/>
      <c r="CY25" s="622"/>
      <c r="CZ25" s="611">
        <v>14.6</v>
      </c>
      <c r="DA25" s="623"/>
      <c r="DB25" s="623"/>
      <c r="DC25" s="624"/>
      <c r="DD25" s="614">
        <v>7033621</v>
      </c>
      <c r="DE25" s="621"/>
      <c r="DF25" s="621"/>
      <c r="DG25" s="621"/>
      <c r="DH25" s="621"/>
      <c r="DI25" s="621"/>
      <c r="DJ25" s="621"/>
      <c r="DK25" s="622"/>
      <c r="DL25" s="614">
        <v>7002924</v>
      </c>
      <c r="DM25" s="621"/>
      <c r="DN25" s="621"/>
      <c r="DO25" s="621"/>
      <c r="DP25" s="621"/>
      <c r="DQ25" s="621"/>
      <c r="DR25" s="621"/>
      <c r="DS25" s="621"/>
      <c r="DT25" s="621"/>
      <c r="DU25" s="621"/>
      <c r="DV25" s="622"/>
      <c r="DW25" s="611">
        <v>22.9</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11051</v>
      </c>
      <c r="S26" s="609"/>
      <c r="T26" s="609"/>
      <c r="U26" s="609"/>
      <c r="V26" s="609"/>
      <c r="W26" s="609"/>
      <c r="X26" s="609"/>
      <c r="Y26" s="610"/>
      <c r="Z26" s="646">
        <v>0</v>
      </c>
      <c r="AA26" s="646"/>
      <c r="AB26" s="646"/>
      <c r="AC26" s="646"/>
      <c r="AD26" s="647">
        <v>11051</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4834238</v>
      </c>
      <c r="CS26" s="609"/>
      <c r="CT26" s="609"/>
      <c r="CU26" s="609"/>
      <c r="CV26" s="609"/>
      <c r="CW26" s="609"/>
      <c r="CX26" s="609"/>
      <c r="CY26" s="610"/>
      <c r="CZ26" s="611">
        <v>9.4</v>
      </c>
      <c r="DA26" s="623"/>
      <c r="DB26" s="623"/>
      <c r="DC26" s="624"/>
      <c r="DD26" s="614">
        <v>4423562</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441450</v>
      </c>
      <c r="S27" s="609"/>
      <c r="T27" s="609"/>
      <c r="U27" s="609"/>
      <c r="V27" s="609"/>
      <c r="W27" s="609"/>
      <c r="X27" s="609"/>
      <c r="Y27" s="610"/>
      <c r="Z27" s="646">
        <v>0.8</v>
      </c>
      <c r="AA27" s="646"/>
      <c r="AB27" s="646"/>
      <c r="AC27" s="646"/>
      <c r="AD27" s="647">
        <v>44</v>
      </c>
      <c r="AE27" s="647"/>
      <c r="AF27" s="647"/>
      <c r="AG27" s="647"/>
      <c r="AH27" s="647"/>
      <c r="AI27" s="647"/>
      <c r="AJ27" s="647"/>
      <c r="AK27" s="647"/>
      <c r="AL27" s="611">
        <v>0</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27718092</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15012196</v>
      </c>
      <c r="CS27" s="621"/>
      <c r="CT27" s="621"/>
      <c r="CU27" s="621"/>
      <c r="CV27" s="621"/>
      <c r="CW27" s="621"/>
      <c r="CX27" s="621"/>
      <c r="CY27" s="622"/>
      <c r="CZ27" s="611">
        <v>29.3</v>
      </c>
      <c r="DA27" s="623"/>
      <c r="DB27" s="623"/>
      <c r="DC27" s="624"/>
      <c r="DD27" s="614">
        <v>5181357</v>
      </c>
      <c r="DE27" s="621"/>
      <c r="DF27" s="621"/>
      <c r="DG27" s="621"/>
      <c r="DH27" s="621"/>
      <c r="DI27" s="621"/>
      <c r="DJ27" s="621"/>
      <c r="DK27" s="622"/>
      <c r="DL27" s="614">
        <v>3798696</v>
      </c>
      <c r="DM27" s="621"/>
      <c r="DN27" s="621"/>
      <c r="DO27" s="621"/>
      <c r="DP27" s="621"/>
      <c r="DQ27" s="621"/>
      <c r="DR27" s="621"/>
      <c r="DS27" s="621"/>
      <c r="DT27" s="621"/>
      <c r="DU27" s="621"/>
      <c r="DV27" s="622"/>
      <c r="DW27" s="611">
        <v>12.4</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167092</v>
      </c>
      <c r="S28" s="609"/>
      <c r="T28" s="609"/>
      <c r="U28" s="609"/>
      <c r="V28" s="609"/>
      <c r="W28" s="609"/>
      <c r="X28" s="609"/>
      <c r="Y28" s="610"/>
      <c r="Z28" s="646">
        <v>0.3</v>
      </c>
      <c r="AA28" s="646"/>
      <c r="AB28" s="646"/>
      <c r="AC28" s="646"/>
      <c r="AD28" s="647">
        <v>89401</v>
      </c>
      <c r="AE28" s="647"/>
      <c r="AF28" s="647"/>
      <c r="AG28" s="647"/>
      <c r="AH28" s="647"/>
      <c r="AI28" s="647"/>
      <c r="AJ28" s="647"/>
      <c r="AK28" s="647"/>
      <c r="AL28" s="611">
        <v>0.3</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1418066</v>
      </c>
      <c r="CS28" s="609"/>
      <c r="CT28" s="609"/>
      <c r="CU28" s="609"/>
      <c r="CV28" s="609"/>
      <c r="CW28" s="609"/>
      <c r="CX28" s="609"/>
      <c r="CY28" s="610"/>
      <c r="CZ28" s="611">
        <v>2.8</v>
      </c>
      <c r="DA28" s="623"/>
      <c r="DB28" s="623"/>
      <c r="DC28" s="624"/>
      <c r="DD28" s="614">
        <v>1418066</v>
      </c>
      <c r="DE28" s="609"/>
      <c r="DF28" s="609"/>
      <c r="DG28" s="609"/>
      <c r="DH28" s="609"/>
      <c r="DI28" s="609"/>
      <c r="DJ28" s="609"/>
      <c r="DK28" s="610"/>
      <c r="DL28" s="614">
        <v>1418066</v>
      </c>
      <c r="DM28" s="609"/>
      <c r="DN28" s="609"/>
      <c r="DO28" s="609"/>
      <c r="DP28" s="609"/>
      <c r="DQ28" s="609"/>
      <c r="DR28" s="609"/>
      <c r="DS28" s="609"/>
      <c r="DT28" s="609"/>
      <c r="DU28" s="609"/>
      <c r="DV28" s="610"/>
      <c r="DW28" s="611">
        <v>4.5999999999999996</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83249</v>
      </c>
      <c r="S29" s="609"/>
      <c r="T29" s="609"/>
      <c r="U29" s="609"/>
      <c r="V29" s="609"/>
      <c r="W29" s="609"/>
      <c r="X29" s="609"/>
      <c r="Y29" s="610"/>
      <c r="Z29" s="646">
        <v>0.2</v>
      </c>
      <c r="AA29" s="646"/>
      <c r="AB29" s="646"/>
      <c r="AC29" s="646"/>
      <c r="AD29" s="647">
        <v>3732</v>
      </c>
      <c r="AE29" s="647"/>
      <c r="AF29" s="647"/>
      <c r="AG29" s="647"/>
      <c r="AH29" s="647"/>
      <c r="AI29" s="647"/>
      <c r="AJ29" s="647"/>
      <c r="AK29" s="647"/>
      <c r="AL29" s="611">
        <v>0</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1418066</v>
      </c>
      <c r="CS29" s="621"/>
      <c r="CT29" s="621"/>
      <c r="CU29" s="621"/>
      <c r="CV29" s="621"/>
      <c r="CW29" s="621"/>
      <c r="CX29" s="621"/>
      <c r="CY29" s="622"/>
      <c r="CZ29" s="611">
        <v>2.8</v>
      </c>
      <c r="DA29" s="623"/>
      <c r="DB29" s="623"/>
      <c r="DC29" s="624"/>
      <c r="DD29" s="614">
        <v>1418066</v>
      </c>
      <c r="DE29" s="621"/>
      <c r="DF29" s="621"/>
      <c r="DG29" s="621"/>
      <c r="DH29" s="621"/>
      <c r="DI29" s="621"/>
      <c r="DJ29" s="621"/>
      <c r="DK29" s="622"/>
      <c r="DL29" s="614">
        <v>1418066</v>
      </c>
      <c r="DM29" s="621"/>
      <c r="DN29" s="621"/>
      <c r="DO29" s="621"/>
      <c r="DP29" s="621"/>
      <c r="DQ29" s="621"/>
      <c r="DR29" s="621"/>
      <c r="DS29" s="621"/>
      <c r="DT29" s="621"/>
      <c r="DU29" s="621"/>
      <c r="DV29" s="622"/>
      <c r="DW29" s="611">
        <v>4.5999999999999996</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8866172</v>
      </c>
      <c r="S30" s="609"/>
      <c r="T30" s="609"/>
      <c r="U30" s="609"/>
      <c r="V30" s="609"/>
      <c r="W30" s="609"/>
      <c r="X30" s="609"/>
      <c r="Y30" s="610"/>
      <c r="Z30" s="646">
        <v>16</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1319099</v>
      </c>
      <c r="CS30" s="609"/>
      <c r="CT30" s="609"/>
      <c r="CU30" s="609"/>
      <c r="CV30" s="609"/>
      <c r="CW30" s="609"/>
      <c r="CX30" s="609"/>
      <c r="CY30" s="610"/>
      <c r="CZ30" s="611">
        <v>2.6</v>
      </c>
      <c r="DA30" s="623"/>
      <c r="DB30" s="623"/>
      <c r="DC30" s="624"/>
      <c r="DD30" s="614">
        <v>1319099</v>
      </c>
      <c r="DE30" s="609"/>
      <c r="DF30" s="609"/>
      <c r="DG30" s="609"/>
      <c r="DH30" s="609"/>
      <c r="DI30" s="609"/>
      <c r="DJ30" s="609"/>
      <c r="DK30" s="610"/>
      <c r="DL30" s="614">
        <v>1319099</v>
      </c>
      <c r="DM30" s="609"/>
      <c r="DN30" s="609"/>
      <c r="DO30" s="609"/>
      <c r="DP30" s="609"/>
      <c r="DQ30" s="609"/>
      <c r="DR30" s="609"/>
      <c r="DS30" s="609"/>
      <c r="DT30" s="609"/>
      <c r="DU30" s="609"/>
      <c r="DV30" s="610"/>
      <c r="DW30" s="611">
        <v>4.3</v>
      </c>
      <c r="DX30" s="623"/>
      <c r="DY30" s="623"/>
      <c r="DZ30" s="623"/>
      <c r="EA30" s="623"/>
      <c r="EB30" s="623"/>
      <c r="EC30" s="635"/>
    </row>
    <row r="31" spans="2:133" ht="11.25" customHeight="1" x14ac:dyDescent="0.15">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99.5</v>
      </c>
      <c r="BH31" s="671"/>
      <c r="BI31" s="671"/>
      <c r="BJ31" s="671"/>
      <c r="BK31" s="671"/>
      <c r="BL31" s="671"/>
      <c r="BM31" s="672">
        <v>98.4</v>
      </c>
      <c r="BN31" s="671"/>
      <c r="BO31" s="671"/>
      <c r="BP31" s="671"/>
      <c r="BQ31" s="673"/>
      <c r="BR31" s="670">
        <v>99.4</v>
      </c>
      <c r="BS31" s="671"/>
      <c r="BT31" s="671"/>
      <c r="BU31" s="671"/>
      <c r="BV31" s="671"/>
      <c r="BW31" s="671"/>
      <c r="BX31" s="672">
        <v>98.3</v>
      </c>
      <c r="BY31" s="671"/>
      <c r="BZ31" s="671"/>
      <c r="CA31" s="671"/>
      <c r="CB31" s="673"/>
      <c r="CD31" s="629"/>
      <c r="CE31" s="630"/>
      <c r="CF31" s="605" t="s">
        <v>300</v>
      </c>
      <c r="CG31" s="606"/>
      <c r="CH31" s="606"/>
      <c r="CI31" s="606"/>
      <c r="CJ31" s="606"/>
      <c r="CK31" s="606"/>
      <c r="CL31" s="606"/>
      <c r="CM31" s="606"/>
      <c r="CN31" s="606"/>
      <c r="CO31" s="606"/>
      <c r="CP31" s="606"/>
      <c r="CQ31" s="607"/>
      <c r="CR31" s="608">
        <v>98967</v>
      </c>
      <c r="CS31" s="621"/>
      <c r="CT31" s="621"/>
      <c r="CU31" s="621"/>
      <c r="CV31" s="621"/>
      <c r="CW31" s="621"/>
      <c r="CX31" s="621"/>
      <c r="CY31" s="622"/>
      <c r="CZ31" s="611">
        <v>0.2</v>
      </c>
      <c r="DA31" s="623"/>
      <c r="DB31" s="623"/>
      <c r="DC31" s="624"/>
      <c r="DD31" s="614">
        <v>98967</v>
      </c>
      <c r="DE31" s="621"/>
      <c r="DF31" s="621"/>
      <c r="DG31" s="621"/>
      <c r="DH31" s="621"/>
      <c r="DI31" s="621"/>
      <c r="DJ31" s="621"/>
      <c r="DK31" s="622"/>
      <c r="DL31" s="614">
        <v>98967</v>
      </c>
      <c r="DM31" s="621"/>
      <c r="DN31" s="621"/>
      <c r="DO31" s="621"/>
      <c r="DP31" s="621"/>
      <c r="DQ31" s="621"/>
      <c r="DR31" s="621"/>
      <c r="DS31" s="621"/>
      <c r="DT31" s="621"/>
      <c r="DU31" s="621"/>
      <c r="DV31" s="622"/>
      <c r="DW31" s="611">
        <v>0.3</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3839902</v>
      </c>
      <c r="S32" s="609"/>
      <c r="T32" s="609"/>
      <c r="U32" s="609"/>
      <c r="V32" s="609"/>
      <c r="W32" s="609"/>
      <c r="X32" s="609"/>
      <c r="Y32" s="610"/>
      <c r="Z32" s="646">
        <v>6.9</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302</v>
      </c>
      <c r="AX32" s="605" t="s">
        <v>303</v>
      </c>
      <c r="AY32" s="606"/>
      <c r="AZ32" s="606"/>
      <c r="BA32" s="606"/>
      <c r="BB32" s="606"/>
      <c r="BC32" s="606"/>
      <c r="BD32" s="606"/>
      <c r="BE32" s="606"/>
      <c r="BF32" s="607"/>
      <c r="BG32" s="674">
        <v>99.2</v>
      </c>
      <c r="BH32" s="621"/>
      <c r="BI32" s="621"/>
      <c r="BJ32" s="621"/>
      <c r="BK32" s="621"/>
      <c r="BL32" s="621"/>
      <c r="BM32" s="612">
        <v>97.5</v>
      </c>
      <c r="BN32" s="621"/>
      <c r="BO32" s="621"/>
      <c r="BP32" s="621"/>
      <c r="BQ32" s="644"/>
      <c r="BR32" s="674">
        <v>99.1</v>
      </c>
      <c r="BS32" s="621"/>
      <c r="BT32" s="621"/>
      <c r="BU32" s="621"/>
      <c r="BV32" s="621"/>
      <c r="BW32" s="621"/>
      <c r="BX32" s="612">
        <v>97.5</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46951</v>
      </c>
      <c r="S33" s="609"/>
      <c r="T33" s="609"/>
      <c r="U33" s="609"/>
      <c r="V33" s="609"/>
      <c r="W33" s="609"/>
      <c r="X33" s="609"/>
      <c r="Y33" s="610"/>
      <c r="Z33" s="646">
        <v>0.1</v>
      </c>
      <c r="AA33" s="646"/>
      <c r="AB33" s="646"/>
      <c r="AC33" s="646"/>
      <c r="AD33" s="647">
        <v>33503</v>
      </c>
      <c r="AE33" s="647"/>
      <c r="AF33" s="647"/>
      <c r="AG33" s="647"/>
      <c r="AH33" s="647"/>
      <c r="AI33" s="647"/>
      <c r="AJ33" s="647"/>
      <c r="AK33" s="647"/>
      <c r="AL33" s="611">
        <v>0.1</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v>99.6</v>
      </c>
      <c r="BH33" s="593"/>
      <c r="BI33" s="593"/>
      <c r="BJ33" s="593"/>
      <c r="BK33" s="593"/>
      <c r="BL33" s="593"/>
      <c r="BM33" s="639">
        <v>98.7</v>
      </c>
      <c r="BN33" s="593"/>
      <c r="BO33" s="593"/>
      <c r="BP33" s="593"/>
      <c r="BQ33" s="656"/>
      <c r="BR33" s="669">
        <v>99.6</v>
      </c>
      <c r="BS33" s="593"/>
      <c r="BT33" s="593"/>
      <c r="BU33" s="593"/>
      <c r="BV33" s="593"/>
      <c r="BW33" s="593"/>
      <c r="BX33" s="639">
        <v>98.7</v>
      </c>
      <c r="BY33" s="593"/>
      <c r="BZ33" s="593"/>
      <c r="CA33" s="593"/>
      <c r="CB33" s="656"/>
      <c r="CD33" s="605" t="s">
        <v>307</v>
      </c>
      <c r="CE33" s="606"/>
      <c r="CF33" s="606"/>
      <c r="CG33" s="606"/>
      <c r="CH33" s="606"/>
      <c r="CI33" s="606"/>
      <c r="CJ33" s="606"/>
      <c r="CK33" s="606"/>
      <c r="CL33" s="606"/>
      <c r="CM33" s="606"/>
      <c r="CN33" s="606"/>
      <c r="CO33" s="606"/>
      <c r="CP33" s="606"/>
      <c r="CQ33" s="607"/>
      <c r="CR33" s="608">
        <v>20389695</v>
      </c>
      <c r="CS33" s="621"/>
      <c r="CT33" s="621"/>
      <c r="CU33" s="621"/>
      <c r="CV33" s="621"/>
      <c r="CW33" s="621"/>
      <c r="CX33" s="621"/>
      <c r="CY33" s="622"/>
      <c r="CZ33" s="611">
        <v>39.9</v>
      </c>
      <c r="DA33" s="623"/>
      <c r="DB33" s="623"/>
      <c r="DC33" s="624"/>
      <c r="DD33" s="614">
        <v>18461111</v>
      </c>
      <c r="DE33" s="621"/>
      <c r="DF33" s="621"/>
      <c r="DG33" s="621"/>
      <c r="DH33" s="621"/>
      <c r="DI33" s="621"/>
      <c r="DJ33" s="621"/>
      <c r="DK33" s="622"/>
      <c r="DL33" s="614">
        <v>13664445</v>
      </c>
      <c r="DM33" s="621"/>
      <c r="DN33" s="621"/>
      <c r="DO33" s="621"/>
      <c r="DP33" s="621"/>
      <c r="DQ33" s="621"/>
      <c r="DR33" s="621"/>
      <c r="DS33" s="621"/>
      <c r="DT33" s="621"/>
      <c r="DU33" s="621"/>
      <c r="DV33" s="622"/>
      <c r="DW33" s="611">
        <v>44.8</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54830</v>
      </c>
      <c r="S34" s="609"/>
      <c r="T34" s="609"/>
      <c r="U34" s="609"/>
      <c r="V34" s="609"/>
      <c r="W34" s="609"/>
      <c r="X34" s="609"/>
      <c r="Y34" s="610"/>
      <c r="Z34" s="646">
        <v>0.1</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8962560</v>
      </c>
      <c r="CS34" s="609"/>
      <c r="CT34" s="609"/>
      <c r="CU34" s="609"/>
      <c r="CV34" s="609"/>
      <c r="CW34" s="609"/>
      <c r="CX34" s="609"/>
      <c r="CY34" s="610"/>
      <c r="CZ34" s="611">
        <v>17.5</v>
      </c>
      <c r="DA34" s="623"/>
      <c r="DB34" s="623"/>
      <c r="DC34" s="624"/>
      <c r="DD34" s="614">
        <v>7918870</v>
      </c>
      <c r="DE34" s="609"/>
      <c r="DF34" s="609"/>
      <c r="DG34" s="609"/>
      <c r="DH34" s="609"/>
      <c r="DI34" s="609"/>
      <c r="DJ34" s="609"/>
      <c r="DK34" s="610"/>
      <c r="DL34" s="614">
        <v>6801035</v>
      </c>
      <c r="DM34" s="609"/>
      <c r="DN34" s="609"/>
      <c r="DO34" s="609"/>
      <c r="DP34" s="609"/>
      <c r="DQ34" s="609"/>
      <c r="DR34" s="609"/>
      <c r="DS34" s="609"/>
      <c r="DT34" s="609"/>
      <c r="DU34" s="609"/>
      <c r="DV34" s="610"/>
      <c r="DW34" s="611">
        <v>22.3</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2548545</v>
      </c>
      <c r="S35" s="609"/>
      <c r="T35" s="609"/>
      <c r="U35" s="609"/>
      <c r="V35" s="609"/>
      <c r="W35" s="609"/>
      <c r="X35" s="609"/>
      <c r="Y35" s="610"/>
      <c r="Z35" s="646">
        <v>4.5999999999999996</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284584</v>
      </c>
      <c r="CS35" s="621"/>
      <c r="CT35" s="621"/>
      <c r="CU35" s="621"/>
      <c r="CV35" s="621"/>
      <c r="CW35" s="621"/>
      <c r="CX35" s="621"/>
      <c r="CY35" s="622"/>
      <c r="CZ35" s="611">
        <v>0.6</v>
      </c>
      <c r="DA35" s="623"/>
      <c r="DB35" s="623"/>
      <c r="DC35" s="624"/>
      <c r="DD35" s="614">
        <v>281110</v>
      </c>
      <c r="DE35" s="621"/>
      <c r="DF35" s="621"/>
      <c r="DG35" s="621"/>
      <c r="DH35" s="621"/>
      <c r="DI35" s="621"/>
      <c r="DJ35" s="621"/>
      <c r="DK35" s="622"/>
      <c r="DL35" s="614">
        <v>279097</v>
      </c>
      <c r="DM35" s="621"/>
      <c r="DN35" s="621"/>
      <c r="DO35" s="621"/>
      <c r="DP35" s="621"/>
      <c r="DQ35" s="621"/>
      <c r="DR35" s="621"/>
      <c r="DS35" s="621"/>
      <c r="DT35" s="621"/>
      <c r="DU35" s="621"/>
      <c r="DV35" s="622"/>
      <c r="DW35" s="611">
        <v>0.9</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1790751</v>
      </c>
      <c r="S36" s="609"/>
      <c r="T36" s="609"/>
      <c r="U36" s="609"/>
      <c r="V36" s="609"/>
      <c r="W36" s="609"/>
      <c r="X36" s="609"/>
      <c r="Y36" s="610"/>
      <c r="Z36" s="646">
        <v>3.2</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3385355</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11265</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6140552</v>
      </c>
      <c r="CS36" s="609"/>
      <c r="CT36" s="609"/>
      <c r="CU36" s="609"/>
      <c r="CV36" s="609"/>
      <c r="CW36" s="609"/>
      <c r="CX36" s="609"/>
      <c r="CY36" s="610"/>
      <c r="CZ36" s="611">
        <v>12</v>
      </c>
      <c r="DA36" s="623"/>
      <c r="DB36" s="623"/>
      <c r="DC36" s="624"/>
      <c r="DD36" s="614">
        <v>5808815</v>
      </c>
      <c r="DE36" s="609"/>
      <c r="DF36" s="609"/>
      <c r="DG36" s="609"/>
      <c r="DH36" s="609"/>
      <c r="DI36" s="609"/>
      <c r="DJ36" s="609"/>
      <c r="DK36" s="610"/>
      <c r="DL36" s="614">
        <v>4401590</v>
      </c>
      <c r="DM36" s="609"/>
      <c r="DN36" s="609"/>
      <c r="DO36" s="609"/>
      <c r="DP36" s="609"/>
      <c r="DQ36" s="609"/>
      <c r="DR36" s="609"/>
      <c r="DS36" s="609"/>
      <c r="DT36" s="609"/>
      <c r="DU36" s="609"/>
      <c r="DV36" s="610"/>
      <c r="DW36" s="611">
        <v>14.4</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1283781</v>
      </c>
      <c r="S37" s="609"/>
      <c r="T37" s="609"/>
      <c r="U37" s="609"/>
      <c r="V37" s="609"/>
      <c r="W37" s="609"/>
      <c r="X37" s="609"/>
      <c r="Y37" s="610"/>
      <c r="Z37" s="646">
        <v>2.2999999999999998</v>
      </c>
      <c r="AA37" s="646"/>
      <c r="AB37" s="646"/>
      <c r="AC37" s="646"/>
      <c r="AD37" s="647">
        <v>9239</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188216</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-360304</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3884839</v>
      </c>
      <c r="CS37" s="621"/>
      <c r="CT37" s="621"/>
      <c r="CU37" s="621"/>
      <c r="CV37" s="621"/>
      <c r="CW37" s="621"/>
      <c r="CX37" s="621"/>
      <c r="CY37" s="622"/>
      <c r="CZ37" s="611">
        <v>7.6</v>
      </c>
      <c r="DA37" s="623"/>
      <c r="DB37" s="623"/>
      <c r="DC37" s="624"/>
      <c r="DD37" s="614">
        <v>3884839</v>
      </c>
      <c r="DE37" s="621"/>
      <c r="DF37" s="621"/>
      <c r="DG37" s="621"/>
      <c r="DH37" s="621"/>
      <c r="DI37" s="621"/>
      <c r="DJ37" s="621"/>
      <c r="DK37" s="622"/>
      <c r="DL37" s="614">
        <v>3293138</v>
      </c>
      <c r="DM37" s="621"/>
      <c r="DN37" s="621"/>
      <c r="DO37" s="621"/>
      <c r="DP37" s="621"/>
      <c r="DQ37" s="621"/>
      <c r="DR37" s="621"/>
      <c r="DS37" s="621"/>
      <c r="DT37" s="621"/>
      <c r="DU37" s="621"/>
      <c r="DV37" s="622"/>
      <c r="DW37" s="611">
        <v>10.8</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3888300</v>
      </c>
      <c r="S38" s="609"/>
      <c r="T38" s="609"/>
      <c r="U38" s="609"/>
      <c r="V38" s="609"/>
      <c r="W38" s="609"/>
      <c r="X38" s="609"/>
      <c r="Y38" s="610"/>
      <c r="Z38" s="646">
        <v>7</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156794</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11812</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3040345</v>
      </c>
      <c r="CS38" s="609"/>
      <c r="CT38" s="609"/>
      <c r="CU38" s="609"/>
      <c r="CV38" s="609"/>
      <c r="CW38" s="609"/>
      <c r="CX38" s="609"/>
      <c r="CY38" s="610"/>
      <c r="CZ38" s="611">
        <v>5.9</v>
      </c>
      <c r="DA38" s="623"/>
      <c r="DB38" s="623"/>
      <c r="DC38" s="624"/>
      <c r="DD38" s="614">
        <v>2581096</v>
      </c>
      <c r="DE38" s="609"/>
      <c r="DF38" s="609"/>
      <c r="DG38" s="609"/>
      <c r="DH38" s="609"/>
      <c r="DI38" s="609"/>
      <c r="DJ38" s="609"/>
      <c r="DK38" s="610"/>
      <c r="DL38" s="614">
        <v>2182723</v>
      </c>
      <c r="DM38" s="609"/>
      <c r="DN38" s="609"/>
      <c r="DO38" s="609"/>
      <c r="DP38" s="609"/>
      <c r="DQ38" s="609"/>
      <c r="DR38" s="609"/>
      <c r="DS38" s="609"/>
      <c r="DT38" s="609"/>
      <c r="DU38" s="609"/>
      <c r="DV38" s="610"/>
      <c r="DW38" s="611">
        <v>7.2</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17857</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1841853</v>
      </c>
      <c r="CS39" s="621"/>
      <c r="CT39" s="621"/>
      <c r="CU39" s="621"/>
      <c r="CV39" s="621"/>
      <c r="CW39" s="621"/>
      <c r="CX39" s="621"/>
      <c r="CY39" s="622"/>
      <c r="CZ39" s="611">
        <v>3.6</v>
      </c>
      <c r="DA39" s="623"/>
      <c r="DB39" s="623"/>
      <c r="DC39" s="624"/>
      <c r="DD39" s="614">
        <v>1776419</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112</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119801</v>
      </c>
      <c r="CS40" s="609"/>
      <c r="CT40" s="609"/>
      <c r="CU40" s="609"/>
      <c r="CV40" s="609"/>
      <c r="CW40" s="609"/>
      <c r="CX40" s="609"/>
      <c r="CY40" s="610"/>
      <c r="CZ40" s="611">
        <v>0.2</v>
      </c>
      <c r="DA40" s="623"/>
      <c r="DB40" s="623"/>
      <c r="DC40" s="624"/>
      <c r="DD40" s="614">
        <v>94801</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55422110</v>
      </c>
      <c r="S41" s="633"/>
      <c r="T41" s="633"/>
      <c r="U41" s="633"/>
      <c r="V41" s="633"/>
      <c r="W41" s="633"/>
      <c r="X41" s="633"/>
      <c r="Y41" s="636"/>
      <c r="Z41" s="637">
        <v>100</v>
      </c>
      <c r="AA41" s="637"/>
      <c r="AB41" s="637"/>
      <c r="AC41" s="637"/>
      <c r="AD41" s="638">
        <v>30521992</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924835</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2115510</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366</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6856440</v>
      </c>
      <c r="CS42" s="621"/>
      <c r="CT42" s="621"/>
      <c r="CU42" s="621"/>
      <c r="CV42" s="621"/>
      <c r="CW42" s="621"/>
      <c r="CX42" s="621"/>
      <c r="CY42" s="622"/>
      <c r="CZ42" s="611">
        <v>13.4</v>
      </c>
      <c r="DA42" s="623"/>
      <c r="DB42" s="623"/>
      <c r="DC42" s="624"/>
      <c r="DD42" s="614">
        <v>2130250</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157240</v>
      </c>
      <c r="CS43" s="621"/>
      <c r="CT43" s="621"/>
      <c r="CU43" s="621"/>
      <c r="CV43" s="621"/>
      <c r="CW43" s="621"/>
      <c r="CX43" s="621"/>
      <c r="CY43" s="622"/>
      <c r="CZ43" s="611">
        <v>0.3</v>
      </c>
      <c r="DA43" s="623"/>
      <c r="DB43" s="623"/>
      <c r="DC43" s="624"/>
      <c r="DD43" s="614">
        <v>157240</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6821534</v>
      </c>
      <c r="CS44" s="609"/>
      <c r="CT44" s="609"/>
      <c r="CU44" s="609"/>
      <c r="CV44" s="609"/>
      <c r="CW44" s="609"/>
      <c r="CX44" s="609"/>
      <c r="CY44" s="610"/>
      <c r="CZ44" s="611">
        <v>13.3</v>
      </c>
      <c r="DA44" s="612"/>
      <c r="DB44" s="612"/>
      <c r="DC44" s="613"/>
      <c r="DD44" s="614">
        <v>2109344</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475578</v>
      </c>
      <c r="CS45" s="621"/>
      <c r="CT45" s="621"/>
      <c r="CU45" s="621"/>
      <c r="CV45" s="621"/>
      <c r="CW45" s="621"/>
      <c r="CX45" s="621"/>
      <c r="CY45" s="622"/>
      <c r="CZ45" s="611">
        <v>0.9</v>
      </c>
      <c r="DA45" s="623"/>
      <c r="DB45" s="623"/>
      <c r="DC45" s="624"/>
      <c r="DD45" s="614">
        <v>123322</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6342193</v>
      </c>
      <c r="CS46" s="609"/>
      <c r="CT46" s="609"/>
      <c r="CU46" s="609"/>
      <c r="CV46" s="609"/>
      <c r="CW46" s="609"/>
      <c r="CX46" s="609"/>
      <c r="CY46" s="610"/>
      <c r="CZ46" s="611">
        <v>12.4</v>
      </c>
      <c r="DA46" s="612"/>
      <c r="DB46" s="612"/>
      <c r="DC46" s="613"/>
      <c r="DD46" s="614">
        <v>1986022</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v>34906</v>
      </c>
      <c r="CS47" s="621"/>
      <c r="CT47" s="621"/>
      <c r="CU47" s="621"/>
      <c r="CV47" s="621"/>
      <c r="CW47" s="621"/>
      <c r="CX47" s="621"/>
      <c r="CY47" s="622"/>
      <c r="CZ47" s="611">
        <v>0.1</v>
      </c>
      <c r="DA47" s="623"/>
      <c r="DB47" s="623"/>
      <c r="DC47" s="624"/>
      <c r="DD47" s="614">
        <v>20906</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51158846</v>
      </c>
      <c r="CS49" s="593"/>
      <c r="CT49" s="593"/>
      <c r="CU49" s="593"/>
      <c r="CV49" s="593"/>
      <c r="CW49" s="593"/>
      <c r="CX49" s="593"/>
      <c r="CY49" s="594"/>
      <c r="CZ49" s="595">
        <v>100</v>
      </c>
      <c r="DA49" s="596"/>
      <c r="DB49" s="596"/>
      <c r="DC49" s="597"/>
      <c r="DD49" s="598">
        <v>34224405</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Pq3yG2ChxJCDI+xm4BQo2T0lLTf2mYDAz8flpnXqNL9RjcmEmShqMJa989JjvnrWupgZ5SPbYWg/bUbv/mFNnQ==" saltValue="+I56buCheVBgkLtlEndOd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15">
      <c r="A7" s="218">
        <v>1</v>
      </c>
      <c r="B7" s="1034" t="s">
        <v>374</v>
      </c>
      <c r="C7" s="1035"/>
      <c r="D7" s="1035"/>
      <c r="E7" s="1035"/>
      <c r="F7" s="1035"/>
      <c r="G7" s="1035"/>
      <c r="H7" s="1035"/>
      <c r="I7" s="1035"/>
      <c r="J7" s="1035"/>
      <c r="K7" s="1035"/>
      <c r="L7" s="1035"/>
      <c r="M7" s="1035"/>
      <c r="N7" s="1035"/>
      <c r="O7" s="1035"/>
      <c r="P7" s="1036"/>
      <c r="Q7" s="1089">
        <v>55428</v>
      </c>
      <c r="R7" s="1090"/>
      <c r="S7" s="1090"/>
      <c r="T7" s="1090"/>
      <c r="U7" s="1090"/>
      <c r="V7" s="1090">
        <v>51165</v>
      </c>
      <c r="W7" s="1090"/>
      <c r="X7" s="1090"/>
      <c r="Y7" s="1090"/>
      <c r="Z7" s="1090"/>
      <c r="AA7" s="1090">
        <v>4263</v>
      </c>
      <c r="AB7" s="1090"/>
      <c r="AC7" s="1090"/>
      <c r="AD7" s="1090"/>
      <c r="AE7" s="1091"/>
      <c r="AF7" s="1092">
        <v>3572</v>
      </c>
      <c r="AG7" s="1093"/>
      <c r="AH7" s="1093"/>
      <c r="AI7" s="1093"/>
      <c r="AJ7" s="1094"/>
      <c r="AK7" s="1095">
        <v>2549</v>
      </c>
      <c r="AL7" s="1096"/>
      <c r="AM7" s="1096"/>
      <c r="AN7" s="1096"/>
      <c r="AO7" s="1096"/>
      <c r="AP7" s="1096">
        <v>17851</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c r="BT7" s="1087"/>
      <c r="BU7" s="1087"/>
      <c r="BV7" s="1087"/>
      <c r="BW7" s="1087"/>
      <c r="BX7" s="1087"/>
      <c r="BY7" s="1087"/>
      <c r="BZ7" s="1087"/>
      <c r="CA7" s="1087"/>
      <c r="CB7" s="1087"/>
      <c r="CC7" s="1087"/>
      <c r="CD7" s="1087"/>
      <c r="CE7" s="1087"/>
      <c r="CF7" s="1087"/>
      <c r="CG7" s="1099"/>
      <c r="CH7" s="1083"/>
      <c r="CI7" s="1084"/>
      <c r="CJ7" s="1084"/>
      <c r="CK7" s="1084"/>
      <c r="CL7" s="1085"/>
      <c r="CM7" s="1083"/>
      <c r="CN7" s="1084"/>
      <c r="CO7" s="1084"/>
      <c r="CP7" s="1084"/>
      <c r="CQ7" s="1085"/>
      <c r="CR7" s="1083"/>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16"/>
    </row>
    <row r="8" spans="1:131" s="217" customFormat="1" ht="26.25" customHeight="1" x14ac:dyDescent="0.15">
      <c r="A8" s="220">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6"/>
    </row>
    <row r="9" spans="1:131" s="217" customFormat="1" ht="26.25" customHeight="1" x14ac:dyDescent="0.15">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6"/>
    </row>
    <row r="10" spans="1:131" s="217" customFormat="1" ht="26.25" customHeight="1" x14ac:dyDescent="0.15">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6"/>
    </row>
    <row r="11" spans="1:131" s="217" customFormat="1" ht="26.25" customHeight="1" x14ac:dyDescent="0.15">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6"/>
    </row>
    <row r="12" spans="1:131" s="217" customFormat="1" ht="26.25" customHeight="1" x14ac:dyDescent="0.15">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6"/>
    </row>
    <row r="13" spans="1:131" s="217" customFormat="1" ht="26.25" customHeight="1" x14ac:dyDescent="0.15">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6"/>
    </row>
    <row r="14" spans="1:131" s="217" customFormat="1" ht="26.25" customHeight="1" x14ac:dyDescent="0.15">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15">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15">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15">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15">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15">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15">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15">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
      <c r="A23" s="222" t="s">
        <v>376</v>
      </c>
      <c r="B23" s="924" t="s">
        <v>377</v>
      </c>
      <c r="C23" s="925"/>
      <c r="D23" s="925"/>
      <c r="E23" s="925"/>
      <c r="F23" s="925"/>
      <c r="G23" s="925"/>
      <c r="H23" s="925"/>
      <c r="I23" s="925"/>
      <c r="J23" s="925"/>
      <c r="K23" s="925"/>
      <c r="L23" s="925"/>
      <c r="M23" s="925"/>
      <c r="N23" s="925"/>
      <c r="O23" s="925"/>
      <c r="P23" s="935"/>
      <c r="Q23" s="1054">
        <v>55428</v>
      </c>
      <c r="R23" s="1048"/>
      <c r="S23" s="1048"/>
      <c r="T23" s="1048"/>
      <c r="U23" s="1048"/>
      <c r="V23" s="1048">
        <v>51165</v>
      </c>
      <c r="W23" s="1048"/>
      <c r="X23" s="1048"/>
      <c r="Y23" s="1048"/>
      <c r="Z23" s="1048"/>
      <c r="AA23" s="1048">
        <v>4263</v>
      </c>
      <c r="AB23" s="1048"/>
      <c r="AC23" s="1048"/>
      <c r="AD23" s="1048"/>
      <c r="AE23" s="1055"/>
      <c r="AF23" s="1056">
        <v>3572</v>
      </c>
      <c r="AG23" s="1048"/>
      <c r="AH23" s="1048"/>
      <c r="AI23" s="1048"/>
      <c r="AJ23" s="1057"/>
      <c r="AK23" s="1058"/>
      <c r="AL23" s="1059"/>
      <c r="AM23" s="1059"/>
      <c r="AN23" s="1059"/>
      <c r="AO23" s="1059"/>
      <c r="AP23" s="1048">
        <v>17851</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15">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4">
        <v>1</v>
      </c>
      <c r="B28" s="1034" t="s">
        <v>388</v>
      </c>
      <c r="C28" s="1035"/>
      <c r="D28" s="1035"/>
      <c r="E28" s="1035"/>
      <c r="F28" s="1035"/>
      <c r="G28" s="1035"/>
      <c r="H28" s="1035"/>
      <c r="I28" s="1035"/>
      <c r="J28" s="1035"/>
      <c r="K28" s="1035"/>
      <c r="L28" s="1035"/>
      <c r="M28" s="1035"/>
      <c r="N28" s="1035"/>
      <c r="O28" s="1035"/>
      <c r="P28" s="1036"/>
      <c r="Q28" s="1037">
        <v>9496</v>
      </c>
      <c r="R28" s="1038"/>
      <c r="S28" s="1038"/>
      <c r="T28" s="1038"/>
      <c r="U28" s="1038"/>
      <c r="V28" s="1038">
        <v>9485</v>
      </c>
      <c r="W28" s="1038"/>
      <c r="X28" s="1038"/>
      <c r="Y28" s="1038"/>
      <c r="Z28" s="1038"/>
      <c r="AA28" s="1038">
        <v>11</v>
      </c>
      <c r="AB28" s="1038"/>
      <c r="AC28" s="1038"/>
      <c r="AD28" s="1038"/>
      <c r="AE28" s="1039"/>
      <c r="AF28" s="1040">
        <v>11</v>
      </c>
      <c r="AG28" s="1038"/>
      <c r="AH28" s="1038"/>
      <c r="AI28" s="1038"/>
      <c r="AJ28" s="1041"/>
      <c r="AK28" s="1029">
        <v>825</v>
      </c>
      <c r="AL28" s="1030"/>
      <c r="AM28" s="1030"/>
      <c r="AN28" s="1030"/>
      <c r="AO28" s="1030"/>
      <c r="AP28" s="1030" t="s">
        <v>570</v>
      </c>
      <c r="AQ28" s="1030"/>
      <c r="AR28" s="1030"/>
      <c r="AS28" s="1030"/>
      <c r="AT28" s="1030"/>
      <c r="AU28" s="1030" t="s">
        <v>570</v>
      </c>
      <c r="AV28" s="1030"/>
      <c r="AW28" s="1030"/>
      <c r="AX28" s="1030"/>
      <c r="AY28" s="1030"/>
      <c r="AZ28" s="1031" t="s">
        <v>570</v>
      </c>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4">
        <v>2</v>
      </c>
      <c r="B29" s="1017" t="s">
        <v>389</v>
      </c>
      <c r="C29" s="1018"/>
      <c r="D29" s="1018"/>
      <c r="E29" s="1018"/>
      <c r="F29" s="1018"/>
      <c r="G29" s="1018"/>
      <c r="H29" s="1018"/>
      <c r="I29" s="1018"/>
      <c r="J29" s="1018"/>
      <c r="K29" s="1018"/>
      <c r="L29" s="1018"/>
      <c r="M29" s="1018"/>
      <c r="N29" s="1018"/>
      <c r="O29" s="1018"/>
      <c r="P29" s="1019"/>
      <c r="Q29" s="1025">
        <v>6669</v>
      </c>
      <c r="R29" s="1026"/>
      <c r="S29" s="1026"/>
      <c r="T29" s="1026"/>
      <c r="U29" s="1026"/>
      <c r="V29" s="1026">
        <v>6436</v>
      </c>
      <c r="W29" s="1026"/>
      <c r="X29" s="1026"/>
      <c r="Y29" s="1026"/>
      <c r="Z29" s="1026"/>
      <c r="AA29" s="1026">
        <v>233</v>
      </c>
      <c r="AB29" s="1026"/>
      <c r="AC29" s="1026"/>
      <c r="AD29" s="1026"/>
      <c r="AE29" s="1027"/>
      <c r="AF29" s="1022">
        <v>233</v>
      </c>
      <c r="AG29" s="1023"/>
      <c r="AH29" s="1023"/>
      <c r="AI29" s="1023"/>
      <c r="AJ29" s="1024"/>
      <c r="AK29" s="967">
        <v>1016</v>
      </c>
      <c r="AL29" s="958"/>
      <c r="AM29" s="958"/>
      <c r="AN29" s="958"/>
      <c r="AO29" s="958"/>
      <c r="AP29" s="958" t="s">
        <v>570</v>
      </c>
      <c r="AQ29" s="958"/>
      <c r="AR29" s="958"/>
      <c r="AS29" s="958"/>
      <c r="AT29" s="958"/>
      <c r="AU29" s="958" t="s">
        <v>570</v>
      </c>
      <c r="AV29" s="958"/>
      <c r="AW29" s="958"/>
      <c r="AX29" s="958"/>
      <c r="AY29" s="958"/>
      <c r="AZ29" s="1028" t="s">
        <v>570</v>
      </c>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4">
        <v>3</v>
      </c>
      <c r="B30" s="1017" t="s">
        <v>390</v>
      </c>
      <c r="C30" s="1018"/>
      <c r="D30" s="1018"/>
      <c r="E30" s="1018"/>
      <c r="F30" s="1018"/>
      <c r="G30" s="1018"/>
      <c r="H30" s="1018"/>
      <c r="I30" s="1018"/>
      <c r="J30" s="1018"/>
      <c r="K30" s="1018"/>
      <c r="L30" s="1018"/>
      <c r="M30" s="1018"/>
      <c r="N30" s="1018"/>
      <c r="O30" s="1018"/>
      <c r="P30" s="1019"/>
      <c r="Q30" s="1025">
        <v>1313</v>
      </c>
      <c r="R30" s="1026"/>
      <c r="S30" s="1026"/>
      <c r="T30" s="1026"/>
      <c r="U30" s="1026"/>
      <c r="V30" s="1026">
        <v>1290</v>
      </c>
      <c r="W30" s="1026"/>
      <c r="X30" s="1026"/>
      <c r="Y30" s="1026"/>
      <c r="Z30" s="1026"/>
      <c r="AA30" s="1026">
        <v>23</v>
      </c>
      <c r="AB30" s="1026"/>
      <c r="AC30" s="1026"/>
      <c r="AD30" s="1026"/>
      <c r="AE30" s="1027"/>
      <c r="AF30" s="1022">
        <v>23</v>
      </c>
      <c r="AG30" s="1023"/>
      <c r="AH30" s="1023"/>
      <c r="AI30" s="1023"/>
      <c r="AJ30" s="1024"/>
      <c r="AK30" s="967">
        <v>194</v>
      </c>
      <c r="AL30" s="958"/>
      <c r="AM30" s="958"/>
      <c r="AN30" s="958"/>
      <c r="AO30" s="958"/>
      <c r="AP30" s="958" t="s">
        <v>570</v>
      </c>
      <c r="AQ30" s="958"/>
      <c r="AR30" s="958"/>
      <c r="AS30" s="958"/>
      <c r="AT30" s="958"/>
      <c r="AU30" s="958" t="s">
        <v>570</v>
      </c>
      <c r="AV30" s="958"/>
      <c r="AW30" s="958"/>
      <c r="AX30" s="958"/>
      <c r="AY30" s="958"/>
      <c r="AZ30" s="1028" t="s">
        <v>570</v>
      </c>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4">
        <v>4</v>
      </c>
      <c r="B31" s="1017" t="s">
        <v>391</v>
      </c>
      <c r="C31" s="1018"/>
      <c r="D31" s="1018"/>
      <c r="E31" s="1018"/>
      <c r="F31" s="1018"/>
      <c r="G31" s="1018"/>
      <c r="H31" s="1018"/>
      <c r="I31" s="1018"/>
      <c r="J31" s="1018"/>
      <c r="K31" s="1018"/>
      <c r="L31" s="1018"/>
      <c r="M31" s="1018"/>
      <c r="N31" s="1018"/>
      <c r="O31" s="1018"/>
      <c r="P31" s="1019"/>
      <c r="Q31" s="1025">
        <v>589</v>
      </c>
      <c r="R31" s="1026"/>
      <c r="S31" s="1026"/>
      <c r="T31" s="1026"/>
      <c r="U31" s="1026"/>
      <c r="V31" s="1026">
        <v>549</v>
      </c>
      <c r="W31" s="1026"/>
      <c r="X31" s="1026"/>
      <c r="Y31" s="1026"/>
      <c r="Z31" s="1026"/>
      <c r="AA31" s="1026">
        <v>40</v>
      </c>
      <c r="AB31" s="1026"/>
      <c r="AC31" s="1026"/>
      <c r="AD31" s="1026"/>
      <c r="AE31" s="1027"/>
      <c r="AF31" s="1022">
        <v>1935</v>
      </c>
      <c r="AG31" s="1023"/>
      <c r="AH31" s="1023"/>
      <c r="AI31" s="1023"/>
      <c r="AJ31" s="1024"/>
      <c r="AK31" s="967">
        <v>165</v>
      </c>
      <c r="AL31" s="958"/>
      <c r="AM31" s="958"/>
      <c r="AN31" s="958"/>
      <c r="AO31" s="958"/>
      <c r="AP31" s="958">
        <v>114</v>
      </c>
      <c r="AQ31" s="958"/>
      <c r="AR31" s="958"/>
      <c r="AS31" s="958"/>
      <c r="AT31" s="958"/>
      <c r="AU31" s="958">
        <v>44</v>
      </c>
      <c r="AV31" s="958"/>
      <c r="AW31" s="958"/>
      <c r="AX31" s="958"/>
      <c r="AY31" s="958"/>
      <c r="AZ31" s="1028" t="s">
        <v>570</v>
      </c>
      <c r="BA31" s="1028"/>
      <c r="BB31" s="1028"/>
      <c r="BC31" s="1028"/>
      <c r="BD31" s="1028"/>
      <c r="BE31" s="959" t="s">
        <v>392</v>
      </c>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4">
        <v>5</v>
      </c>
      <c r="B32" s="1017" t="s">
        <v>393</v>
      </c>
      <c r="C32" s="1018"/>
      <c r="D32" s="1018"/>
      <c r="E32" s="1018"/>
      <c r="F32" s="1018"/>
      <c r="G32" s="1018"/>
      <c r="H32" s="1018"/>
      <c r="I32" s="1018"/>
      <c r="J32" s="1018"/>
      <c r="K32" s="1018"/>
      <c r="L32" s="1018"/>
      <c r="M32" s="1018"/>
      <c r="N32" s="1018"/>
      <c r="O32" s="1018"/>
      <c r="P32" s="1019"/>
      <c r="Q32" s="1025">
        <v>3013</v>
      </c>
      <c r="R32" s="1026"/>
      <c r="S32" s="1026"/>
      <c r="T32" s="1026"/>
      <c r="U32" s="1026"/>
      <c r="V32" s="1026">
        <v>2896</v>
      </c>
      <c r="W32" s="1026"/>
      <c r="X32" s="1026"/>
      <c r="Y32" s="1026"/>
      <c r="Z32" s="1026"/>
      <c r="AA32" s="1026">
        <v>117</v>
      </c>
      <c r="AB32" s="1026"/>
      <c r="AC32" s="1026"/>
      <c r="AD32" s="1026"/>
      <c r="AE32" s="1027"/>
      <c r="AF32" s="1022">
        <v>2111</v>
      </c>
      <c r="AG32" s="1023"/>
      <c r="AH32" s="1023"/>
      <c r="AI32" s="1023"/>
      <c r="AJ32" s="1024"/>
      <c r="AK32" s="967">
        <v>157</v>
      </c>
      <c r="AL32" s="958"/>
      <c r="AM32" s="958"/>
      <c r="AN32" s="958"/>
      <c r="AO32" s="958"/>
      <c r="AP32" s="958">
        <v>2443</v>
      </c>
      <c r="AQ32" s="958"/>
      <c r="AR32" s="958"/>
      <c r="AS32" s="958"/>
      <c r="AT32" s="958"/>
      <c r="AU32" s="958">
        <v>305</v>
      </c>
      <c r="AV32" s="958"/>
      <c r="AW32" s="958"/>
      <c r="AX32" s="958"/>
      <c r="AY32" s="958"/>
      <c r="AZ32" s="1028" t="s">
        <v>570</v>
      </c>
      <c r="BA32" s="1028"/>
      <c r="BB32" s="1028"/>
      <c r="BC32" s="1028"/>
      <c r="BD32" s="1028"/>
      <c r="BE32" s="959" t="s">
        <v>392</v>
      </c>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4">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4">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394</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2" t="s">
        <v>376</v>
      </c>
      <c r="B63" s="924" t="s">
        <v>395</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4313</v>
      </c>
      <c r="AG63" s="946"/>
      <c r="AH63" s="946"/>
      <c r="AI63" s="946"/>
      <c r="AJ63" s="1009"/>
      <c r="AK63" s="1010"/>
      <c r="AL63" s="950"/>
      <c r="AM63" s="950"/>
      <c r="AN63" s="950"/>
      <c r="AO63" s="950"/>
      <c r="AP63" s="946">
        <v>2557</v>
      </c>
      <c r="AQ63" s="946"/>
      <c r="AR63" s="946"/>
      <c r="AS63" s="946"/>
      <c r="AT63" s="946"/>
      <c r="AU63" s="946">
        <v>349</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397</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398</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8">
        <v>1</v>
      </c>
      <c r="B68" s="972" t="s">
        <v>547</v>
      </c>
      <c r="C68" s="973"/>
      <c r="D68" s="973"/>
      <c r="E68" s="973"/>
      <c r="F68" s="973"/>
      <c r="G68" s="973"/>
      <c r="H68" s="973"/>
      <c r="I68" s="973"/>
      <c r="J68" s="973"/>
      <c r="K68" s="973"/>
      <c r="L68" s="973"/>
      <c r="M68" s="973"/>
      <c r="N68" s="973"/>
      <c r="O68" s="973"/>
      <c r="P68" s="974"/>
      <c r="Q68" s="975">
        <v>22955</v>
      </c>
      <c r="R68" s="969"/>
      <c r="S68" s="969"/>
      <c r="T68" s="969"/>
      <c r="U68" s="969"/>
      <c r="V68" s="969">
        <v>21287</v>
      </c>
      <c r="W68" s="969"/>
      <c r="X68" s="969"/>
      <c r="Y68" s="969"/>
      <c r="Z68" s="969"/>
      <c r="AA68" s="969">
        <v>1669</v>
      </c>
      <c r="AB68" s="969"/>
      <c r="AC68" s="969"/>
      <c r="AD68" s="969"/>
      <c r="AE68" s="969"/>
      <c r="AF68" s="969">
        <v>1669</v>
      </c>
      <c r="AG68" s="969"/>
      <c r="AH68" s="969"/>
      <c r="AI68" s="969"/>
      <c r="AJ68" s="969"/>
      <c r="AK68" s="969">
        <v>162</v>
      </c>
      <c r="AL68" s="969"/>
      <c r="AM68" s="969"/>
      <c r="AN68" s="969"/>
      <c r="AO68" s="969"/>
      <c r="AP68" s="969" t="s">
        <v>563</v>
      </c>
      <c r="AQ68" s="969"/>
      <c r="AR68" s="969"/>
      <c r="AS68" s="969"/>
      <c r="AT68" s="969"/>
      <c r="AU68" s="969" t="s">
        <v>563</v>
      </c>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0">
        <v>2</v>
      </c>
      <c r="B69" s="961" t="s">
        <v>548</v>
      </c>
      <c r="C69" s="962"/>
      <c r="D69" s="962"/>
      <c r="E69" s="962"/>
      <c r="F69" s="962"/>
      <c r="G69" s="962"/>
      <c r="H69" s="962"/>
      <c r="I69" s="962"/>
      <c r="J69" s="962"/>
      <c r="K69" s="962"/>
      <c r="L69" s="962"/>
      <c r="M69" s="962"/>
      <c r="N69" s="962"/>
      <c r="O69" s="962"/>
      <c r="P69" s="963"/>
      <c r="Q69" s="964">
        <v>167</v>
      </c>
      <c r="R69" s="958"/>
      <c r="S69" s="958"/>
      <c r="T69" s="958"/>
      <c r="U69" s="958"/>
      <c r="V69" s="958">
        <v>117</v>
      </c>
      <c r="W69" s="958"/>
      <c r="X69" s="958"/>
      <c r="Y69" s="958"/>
      <c r="Z69" s="958"/>
      <c r="AA69" s="958">
        <v>50</v>
      </c>
      <c r="AB69" s="958"/>
      <c r="AC69" s="958"/>
      <c r="AD69" s="958"/>
      <c r="AE69" s="958"/>
      <c r="AF69" s="958">
        <v>50</v>
      </c>
      <c r="AG69" s="958"/>
      <c r="AH69" s="958"/>
      <c r="AI69" s="958"/>
      <c r="AJ69" s="958"/>
      <c r="AK69" s="958" t="s">
        <v>563</v>
      </c>
      <c r="AL69" s="958"/>
      <c r="AM69" s="958"/>
      <c r="AN69" s="958"/>
      <c r="AO69" s="958"/>
      <c r="AP69" s="958" t="s">
        <v>563</v>
      </c>
      <c r="AQ69" s="958"/>
      <c r="AR69" s="958"/>
      <c r="AS69" s="958"/>
      <c r="AT69" s="958"/>
      <c r="AU69" s="958" t="s">
        <v>563</v>
      </c>
      <c r="AV69" s="958"/>
      <c r="AW69" s="958"/>
      <c r="AX69" s="958"/>
      <c r="AY69" s="958"/>
      <c r="AZ69" s="959"/>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0">
        <v>3</v>
      </c>
      <c r="B70" s="961" t="s">
        <v>549</v>
      </c>
      <c r="C70" s="962"/>
      <c r="D70" s="962"/>
      <c r="E70" s="962"/>
      <c r="F70" s="962"/>
      <c r="G70" s="962"/>
      <c r="H70" s="962"/>
      <c r="I70" s="962"/>
      <c r="J70" s="962"/>
      <c r="K70" s="962"/>
      <c r="L70" s="962"/>
      <c r="M70" s="962"/>
      <c r="N70" s="962"/>
      <c r="O70" s="962"/>
      <c r="P70" s="963"/>
      <c r="Q70" s="964">
        <v>104</v>
      </c>
      <c r="R70" s="958"/>
      <c r="S70" s="958"/>
      <c r="T70" s="958"/>
      <c r="U70" s="958"/>
      <c r="V70" s="958">
        <v>98</v>
      </c>
      <c r="W70" s="958"/>
      <c r="X70" s="958"/>
      <c r="Y70" s="958"/>
      <c r="Z70" s="958"/>
      <c r="AA70" s="958">
        <v>6</v>
      </c>
      <c r="AB70" s="958"/>
      <c r="AC70" s="958"/>
      <c r="AD70" s="958"/>
      <c r="AE70" s="958"/>
      <c r="AF70" s="958">
        <v>6</v>
      </c>
      <c r="AG70" s="958"/>
      <c r="AH70" s="958"/>
      <c r="AI70" s="958"/>
      <c r="AJ70" s="958"/>
      <c r="AK70" s="958">
        <v>2</v>
      </c>
      <c r="AL70" s="958"/>
      <c r="AM70" s="958"/>
      <c r="AN70" s="958"/>
      <c r="AO70" s="958"/>
      <c r="AP70" s="958" t="s">
        <v>563</v>
      </c>
      <c r="AQ70" s="958"/>
      <c r="AR70" s="958"/>
      <c r="AS70" s="958"/>
      <c r="AT70" s="958"/>
      <c r="AU70" s="958" t="s">
        <v>563</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0">
        <v>4</v>
      </c>
      <c r="B71" s="961" t="s">
        <v>550</v>
      </c>
      <c r="C71" s="962"/>
      <c r="D71" s="962"/>
      <c r="E71" s="962"/>
      <c r="F71" s="962"/>
      <c r="G71" s="962"/>
      <c r="H71" s="962"/>
      <c r="I71" s="962"/>
      <c r="J71" s="962"/>
      <c r="K71" s="962"/>
      <c r="L71" s="962"/>
      <c r="M71" s="962"/>
      <c r="N71" s="962"/>
      <c r="O71" s="962"/>
      <c r="P71" s="963"/>
      <c r="Q71" s="964">
        <v>92</v>
      </c>
      <c r="R71" s="958"/>
      <c r="S71" s="958"/>
      <c r="T71" s="958"/>
      <c r="U71" s="958"/>
      <c r="V71" s="958">
        <v>56</v>
      </c>
      <c r="W71" s="958"/>
      <c r="X71" s="958"/>
      <c r="Y71" s="958"/>
      <c r="Z71" s="958"/>
      <c r="AA71" s="958">
        <v>36</v>
      </c>
      <c r="AB71" s="958"/>
      <c r="AC71" s="958"/>
      <c r="AD71" s="958"/>
      <c r="AE71" s="958"/>
      <c r="AF71" s="958">
        <v>36</v>
      </c>
      <c r="AG71" s="958"/>
      <c r="AH71" s="958"/>
      <c r="AI71" s="958"/>
      <c r="AJ71" s="958"/>
      <c r="AK71" s="958" t="s">
        <v>563</v>
      </c>
      <c r="AL71" s="958"/>
      <c r="AM71" s="958"/>
      <c r="AN71" s="958"/>
      <c r="AO71" s="958"/>
      <c r="AP71" s="958" t="s">
        <v>563</v>
      </c>
      <c r="AQ71" s="958"/>
      <c r="AR71" s="958"/>
      <c r="AS71" s="958"/>
      <c r="AT71" s="958"/>
      <c r="AU71" s="958" t="s">
        <v>563</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0">
        <v>5</v>
      </c>
      <c r="B72" s="961" t="s">
        <v>551</v>
      </c>
      <c r="C72" s="962"/>
      <c r="D72" s="962"/>
      <c r="E72" s="962"/>
      <c r="F72" s="962"/>
      <c r="G72" s="962"/>
      <c r="H72" s="962"/>
      <c r="I72" s="962"/>
      <c r="J72" s="962"/>
      <c r="K72" s="962"/>
      <c r="L72" s="962"/>
      <c r="M72" s="962"/>
      <c r="N72" s="962"/>
      <c r="O72" s="962"/>
      <c r="P72" s="963"/>
      <c r="Q72" s="964">
        <v>3319</v>
      </c>
      <c r="R72" s="958"/>
      <c r="S72" s="958"/>
      <c r="T72" s="958"/>
      <c r="U72" s="958"/>
      <c r="V72" s="958">
        <v>2789</v>
      </c>
      <c r="W72" s="958"/>
      <c r="X72" s="958"/>
      <c r="Y72" s="958"/>
      <c r="Z72" s="958"/>
      <c r="AA72" s="958">
        <v>530</v>
      </c>
      <c r="AB72" s="958"/>
      <c r="AC72" s="958"/>
      <c r="AD72" s="958"/>
      <c r="AE72" s="958"/>
      <c r="AF72" s="958">
        <v>530</v>
      </c>
      <c r="AG72" s="958"/>
      <c r="AH72" s="958"/>
      <c r="AI72" s="958"/>
      <c r="AJ72" s="958"/>
      <c r="AK72" s="958">
        <v>238</v>
      </c>
      <c r="AL72" s="958"/>
      <c r="AM72" s="958"/>
      <c r="AN72" s="958"/>
      <c r="AO72" s="958"/>
      <c r="AP72" s="958" t="s">
        <v>563</v>
      </c>
      <c r="AQ72" s="958"/>
      <c r="AR72" s="958"/>
      <c r="AS72" s="958"/>
      <c r="AT72" s="958"/>
      <c r="AU72" s="958" t="s">
        <v>563</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0">
        <v>6</v>
      </c>
      <c r="B73" s="961" t="s">
        <v>552</v>
      </c>
      <c r="C73" s="962"/>
      <c r="D73" s="962"/>
      <c r="E73" s="962"/>
      <c r="F73" s="962"/>
      <c r="G73" s="962"/>
      <c r="H73" s="962"/>
      <c r="I73" s="962"/>
      <c r="J73" s="962"/>
      <c r="K73" s="962"/>
      <c r="L73" s="962"/>
      <c r="M73" s="962"/>
      <c r="N73" s="962"/>
      <c r="O73" s="962"/>
      <c r="P73" s="963"/>
      <c r="Q73" s="964">
        <v>798483</v>
      </c>
      <c r="R73" s="958"/>
      <c r="S73" s="958"/>
      <c r="T73" s="958"/>
      <c r="U73" s="958"/>
      <c r="V73" s="958">
        <v>787972</v>
      </c>
      <c r="W73" s="958"/>
      <c r="X73" s="958"/>
      <c r="Y73" s="958"/>
      <c r="Z73" s="958"/>
      <c r="AA73" s="958">
        <v>10511</v>
      </c>
      <c r="AB73" s="958"/>
      <c r="AC73" s="958"/>
      <c r="AD73" s="958"/>
      <c r="AE73" s="958"/>
      <c r="AF73" s="958">
        <v>10511</v>
      </c>
      <c r="AG73" s="958"/>
      <c r="AH73" s="958"/>
      <c r="AI73" s="958"/>
      <c r="AJ73" s="958"/>
      <c r="AK73" s="958">
        <v>8050</v>
      </c>
      <c r="AL73" s="958"/>
      <c r="AM73" s="958"/>
      <c r="AN73" s="958"/>
      <c r="AO73" s="958"/>
      <c r="AP73" s="958" t="s">
        <v>563</v>
      </c>
      <c r="AQ73" s="958"/>
      <c r="AR73" s="958"/>
      <c r="AS73" s="958"/>
      <c r="AT73" s="958"/>
      <c r="AU73" s="958" t="s">
        <v>563</v>
      </c>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0">
        <v>7</v>
      </c>
      <c r="B74" s="961" t="s">
        <v>553</v>
      </c>
      <c r="C74" s="962"/>
      <c r="D74" s="962"/>
      <c r="E74" s="962"/>
      <c r="F74" s="962"/>
      <c r="G74" s="962"/>
      <c r="H74" s="962"/>
      <c r="I74" s="962"/>
      <c r="J74" s="962"/>
      <c r="K74" s="962"/>
      <c r="L74" s="962"/>
      <c r="M74" s="962"/>
      <c r="N74" s="962"/>
      <c r="O74" s="962"/>
      <c r="P74" s="963"/>
      <c r="Q74" s="964">
        <v>3468</v>
      </c>
      <c r="R74" s="958"/>
      <c r="S74" s="958"/>
      <c r="T74" s="958"/>
      <c r="U74" s="958"/>
      <c r="V74" s="958">
        <v>3407</v>
      </c>
      <c r="W74" s="958"/>
      <c r="X74" s="958"/>
      <c r="Y74" s="958"/>
      <c r="Z74" s="958"/>
      <c r="AA74" s="958">
        <v>61</v>
      </c>
      <c r="AB74" s="958"/>
      <c r="AC74" s="958"/>
      <c r="AD74" s="958"/>
      <c r="AE74" s="958"/>
      <c r="AF74" s="958">
        <v>61</v>
      </c>
      <c r="AG74" s="958"/>
      <c r="AH74" s="958"/>
      <c r="AI74" s="958"/>
      <c r="AJ74" s="958"/>
      <c r="AK74" s="958" t="s">
        <v>569</v>
      </c>
      <c r="AL74" s="958"/>
      <c r="AM74" s="958"/>
      <c r="AN74" s="958"/>
      <c r="AO74" s="958"/>
      <c r="AP74" s="958">
        <v>1706</v>
      </c>
      <c r="AQ74" s="958"/>
      <c r="AR74" s="958"/>
      <c r="AS74" s="958"/>
      <c r="AT74" s="958"/>
      <c r="AU74" s="958">
        <v>1023</v>
      </c>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0">
        <v>8</v>
      </c>
      <c r="B75" s="961" t="s">
        <v>554</v>
      </c>
      <c r="C75" s="962"/>
      <c r="D75" s="962"/>
      <c r="E75" s="962"/>
      <c r="F75" s="962"/>
      <c r="G75" s="962"/>
      <c r="H75" s="962"/>
      <c r="I75" s="962"/>
      <c r="J75" s="962"/>
      <c r="K75" s="962"/>
      <c r="L75" s="962"/>
      <c r="M75" s="962"/>
      <c r="N75" s="962"/>
      <c r="O75" s="962"/>
      <c r="P75" s="963"/>
      <c r="Q75" s="965">
        <v>449</v>
      </c>
      <c r="R75" s="966"/>
      <c r="S75" s="966"/>
      <c r="T75" s="966"/>
      <c r="U75" s="967"/>
      <c r="V75" s="968">
        <v>436</v>
      </c>
      <c r="W75" s="966"/>
      <c r="X75" s="966"/>
      <c r="Y75" s="966"/>
      <c r="Z75" s="967"/>
      <c r="AA75" s="968">
        <v>13</v>
      </c>
      <c r="AB75" s="966"/>
      <c r="AC75" s="966"/>
      <c r="AD75" s="966"/>
      <c r="AE75" s="967"/>
      <c r="AF75" s="968">
        <v>13</v>
      </c>
      <c r="AG75" s="966"/>
      <c r="AH75" s="966"/>
      <c r="AI75" s="966"/>
      <c r="AJ75" s="967"/>
      <c r="AK75" s="968" t="s">
        <v>569</v>
      </c>
      <c r="AL75" s="966"/>
      <c r="AM75" s="966"/>
      <c r="AN75" s="966"/>
      <c r="AO75" s="967"/>
      <c r="AP75" s="968">
        <v>262</v>
      </c>
      <c r="AQ75" s="966"/>
      <c r="AR75" s="966"/>
      <c r="AS75" s="966"/>
      <c r="AT75" s="967"/>
      <c r="AU75" s="968">
        <v>230</v>
      </c>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0">
        <v>9</v>
      </c>
      <c r="B76" s="961" t="s">
        <v>555</v>
      </c>
      <c r="C76" s="962"/>
      <c r="D76" s="962"/>
      <c r="E76" s="962"/>
      <c r="F76" s="962"/>
      <c r="G76" s="962"/>
      <c r="H76" s="962"/>
      <c r="I76" s="962"/>
      <c r="J76" s="962"/>
      <c r="K76" s="962"/>
      <c r="L76" s="962"/>
      <c r="M76" s="962"/>
      <c r="N76" s="962"/>
      <c r="O76" s="962"/>
      <c r="P76" s="963"/>
      <c r="Q76" s="965">
        <v>16</v>
      </c>
      <c r="R76" s="966"/>
      <c r="S76" s="966"/>
      <c r="T76" s="966"/>
      <c r="U76" s="967"/>
      <c r="V76" s="968">
        <v>14</v>
      </c>
      <c r="W76" s="966"/>
      <c r="X76" s="966"/>
      <c r="Y76" s="966"/>
      <c r="Z76" s="967"/>
      <c r="AA76" s="968">
        <v>3</v>
      </c>
      <c r="AB76" s="966"/>
      <c r="AC76" s="966"/>
      <c r="AD76" s="966"/>
      <c r="AE76" s="967"/>
      <c r="AF76" s="968">
        <v>0</v>
      </c>
      <c r="AG76" s="966"/>
      <c r="AH76" s="966"/>
      <c r="AI76" s="966"/>
      <c r="AJ76" s="967"/>
      <c r="AK76" s="968">
        <v>6</v>
      </c>
      <c r="AL76" s="966"/>
      <c r="AM76" s="966"/>
      <c r="AN76" s="966"/>
      <c r="AO76" s="967"/>
      <c r="AP76" s="968" t="s">
        <v>569</v>
      </c>
      <c r="AQ76" s="966"/>
      <c r="AR76" s="966"/>
      <c r="AS76" s="966"/>
      <c r="AT76" s="967"/>
      <c r="AU76" s="968" t="s">
        <v>569</v>
      </c>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0">
        <v>10</v>
      </c>
      <c r="B77" s="961" t="s">
        <v>556</v>
      </c>
      <c r="C77" s="962"/>
      <c r="D77" s="962"/>
      <c r="E77" s="962"/>
      <c r="F77" s="962"/>
      <c r="G77" s="962"/>
      <c r="H77" s="962"/>
      <c r="I77" s="962"/>
      <c r="J77" s="962"/>
      <c r="K77" s="962"/>
      <c r="L77" s="962"/>
      <c r="M77" s="962"/>
      <c r="N77" s="962"/>
      <c r="O77" s="962"/>
      <c r="P77" s="963"/>
      <c r="Q77" s="965">
        <v>1188</v>
      </c>
      <c r="R77" s="966"/>
      <c r="S77" s="966"/>
      <c r="T77" s="966"/>
      <c r="U77" s="967"/>
      <c r="V77" s="968">
        <v>978</v>
      </c>
      <c r="W77" s="966"/>
      <c r="X77" s="966"/>
      <c r="Y77" s="966"/>
      <c r="Z77" s="967"/>
      <c r="AA77" s="968">
        <v>210</v>
      </c>
      <c r="AB77" s="966"/>
      <c r="AC77" s="966"/>
      <c r="AD77" s="966"/>
      <c r="AE77" s="967"/>
      <c r="AF77" s="968">
        <v>157</v>
      </c>
      <c r="AG77" s="966"/>
      <c r="AH77" s="966"/>
      <c r="AI77" s="966"/>
      <c r="AJ77" s="967"/>
      <c r="AK77" s="968" t="s">
        <v>486</v>
      </c>
      <c r="AL77" s="966"/>
      <c r="AM77" s="966"/>
      <c r="AN77" s="966"/>
      <c r="AO77" s="967"/>
      <c r="AP77" s="968">
        <v>1297</v>
      </c>
      <c r="AQ77" s="966"/>
      <c r="AR77" s="966"/>
      <c r="AS77" s="966"/>
      <c r="AT77" s="967"/>
      <c r="AU77" s="968">
        <v>749</v>
      </c>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0">
        <v>11</v>
      </c>
      <c r="B78" s="961" t="s">
        <v>557</v>
      </c>
      <c r="C78" s="962"/>
      <c r="D78" s="962"/>
      <c r="E78" s="962"/>
      <c r="F78" s="962"/>
      <c r="G78" s="962"/>
      <c r="H78" s="962"/>
      <c r="I78" s="962"/>
      <c r="J78" s="962"/>
      <c r="K78" s="962"/>
      <c r="L78" s="962"/>
      <c r="M78" s="962"/>
      <c r="N78" s="962"/>
      <c r="O78" s="962"/>
      <c r="P78" s="963"/>
      <c r="Q78" s="964">
        <v>2975</v>
      </c>
      <c r="R78" s="958"/>
      <c r="S78" s="958"/>
      <c r="T78" s="958"/>
      <c r="U78" s="958"/>
      <c r="V78" s="958">
        <v>2670</v>
      </c>
      <c r="W78" s="958"/>
      <c r="X78" s="958"/>
      <c r="Y78" s="958"/>
      <c r="Z78" s="958"/>
      <c r="AA78" s="958">
        <v>305</v>
      </c>
      <c r="AB78" s="958"/>
      <c r="AC78" s="958"/>
      <c r="AD78" s="958"/>
      <c r="AE78" s="958"/>
      <c r="AF78" s="958">
        <v>159</v>
      </c>
      <c r="AG78" s="958"/>
      <c r="AH78" s="958"/>
      <c r="AI78" s="958"/>
      <c r="AJ78" s="958"/>
      <c r="AK78" s="958" t="s">
        <v>486</v>
      </c>
      <c r="AL78" s="958"/>
      <c r="AM78" s="958"/>
      <c r="AN78" s="958"/>
      <c r="AO78" s="958"/>
      <c r="AP78" s="958">
        <v>535</v>
      </c>
      <c r="AQ78" s="958"/>
      <c r="AR78" s="958"/>
      <c r="AS78" s="958"/>
      <c r="AT78" s="958"/>
      <c r="AU78" s="958">
        <v>306</v>
      </c>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0">
        <v>12</v>
      </c>
      <c r="B79" s="961" t="s">
        <v>558</v>
      </c>
      <c r="C79" s="962"/>
      <c r="D79" s="962"/>
      <c r="E79" s="962"/>
      <c r="F79" s="962"/>
      <c r="G79" s="962"/>
      <c r="H79" s="962"/>
      <c r="I79" s="962"/>
      <c r="J79" s="962"/>
      <c r="K79" s="962"/>
      <c r="L79" s="962"/>
      <c r="M79" s="962"/>
      <c r="N79" s="962"/>
      <c r="O79" s="962"/>
      <c r="P79" s="963"/>
      <c r="Q79" s="964">
        <v>329</v>
      </c>
      <c r="R79" s="958"/>
      <c r="S79" s="958"/>
      <c r="T79" s="958"/>
      <c r="U79" s="958"/>
      <c r="V79" s="958">
        <v>305</v>
      </c>
      <c r="W79" s="958"/>
      <c r="X79" s="958"/>
      <c r="Y79" s="958"/>
      <c r="Z79" s="958"/>
      <c r="AA79" s="958">
        <v>24</v>
      </c>
      <c r="AB79" s="958"/>
      <c r="AC79" s="958"/>
      <c r="AD79" s="958"/>
      <c r="AE79" s="958"/>
      <c r="AF79" s="958">
        <v>24</v>
      </c>
      <c r="AG79" s="958"/>
      <c r="AH79" s="958"/>
      <c r="AI79" s="958"/>
      <c r="AJ79" s="958"/>
      <c r="AK79" s="958" t="s">
        <v>486</v>
      </c>
      <c r="AL79" s="958"/>
      <c r="AM79" s="958"/>
      <c r="AN79" s="958"/>
      <c r="AO79" s="958"/>
      <c r="AP79" s="958">
        <v>86</v>
      </c>
      <c r="AQ79" s="958"/>
      <c r="AR79" s="958"/>
      <c r="AS79" s="958"/>
      <c r="AT79" s="958"/>
      <c r="AU79" s="958">
        <v>55</v>
      </c>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0">
        <v>13</v>
      </c>
      <c r="B80" s="961" t="s">
        <v>559</v>
      </c>
      <c r="C80" s="962"/>
      <c r="D80" s="962"/>
      <c r="E80" s="962"/>
      <c r="F80" s="962"/>
      <c r="G80" s="962"/>
      <c r="H80" s="962"/>
      <c r="I80" s="962"/>
      <c r="J80" s="962"/>
      <c r="K80" s="962"/>
      <c r="L80" s="962"/>
      <c r="M80" s="962"/>
      <c r="N80" s="962"/>
      <c r="O80" s="962"/>
      <c r="P80" s="963"/>
      <c r="Q80" s="964">
        <v>92</v>
      </c>
      <c r="R80" s="958"/>
      <c r="S80" s="958"/>
      <c r="T80" s="958"/>
      <c r="U80" s="958"/>
      <c r="V80" s="958">
        <v>81</v>
      </c>
      <c r="W80" s="958"/>
      <c r="X80" s="958"/>
      <c r="Y80" s="958"/>
      <c r="Z80" s="958"/>
      <c r="AA80" s="958">
        <v>11</v>
      </c>
      <c r="AB80" s="958"/>
      <c r="AC80" s="958"/>
      <c r="AD80" s="958"/>
      <c r="AE80" s="958"/>
      <c r="AF80" s="958">
        <v>11</v>
      </c>
      <c r="AG80" s="958"/>
      <c r="AH80" s="958"/>
      <c r="AI80" s="958"/>
      <c r="AJ80" s="958"/>
      <c r="AK80" s="958" t="s">
        <v>486</v>
      </c>
      <c r="AL80" s="958"/>
      <c r="AM80" s="958"/>
      <c r="AN80" s="958"/>
      <c r="AO80" s="958"/>
      <c r="AP80" s="958">
        <v>283</v>
      </c>
      <c r="AQ80" s="958"/>
      <c r="AR80" s="958"/>
      <c r="AS80" s="958"/>
      <c r="AT80" s="958"/>
      <c r="AU80" s="958">
        <v>175</v>
      </c>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0">
        <v>14</v>
      </c>
      <c r="B81" s="961" t="s">
        <v>560</v>
      </c>
      <c r="C81" s="962"/>
      <c r="D81" s="962"/>
      <c r="E81" s="962"/>
      <c r="F81" s="962"/>
      <c r="G81" s="962"/>
      <c r="H81" s="962"/>
      <c r="I81" s="962"/>
      <c r="J81" s="962"/>
      <c r="K81" s="962"/>
      <c r="L81" s="962"/>
      <c r="M81" s="962"/>
      <c r="N81" s="962"/>
      <c r="O81" s="962"/>
      <c r="P81" s="963"/>
      <c r="Q81" s="964">
        <v>189</v>
      </c>
      <c r="R81" s="958"/>
      <c r="S81" s="958"/>
      <c r="T81" s="958"/>
      <c r="U81" s="958"/>
      <c r="V81" s="958">
        <v>189</v>
      </c>
      <c r="W81" s="958"/>
      <c r="X81" s="958"/>
      <c r="Y81" s="958"/>
      <c r="Z81" s="958"/>
      <c r="AA81" s="958">
        <v>9</v>
      </c>
      <c r="AB81" s="958"/>
      <c r="AC81" s="958"/>
      <c r="AD81" s="958"/>
      <c r="AE81" s="958"/>
      <c r="AF81" s="958">
        <v>9</v>
      </c>
      <c r="AG81" s="958"/>
      <c r="AH81" s="958"/>
      <c r="AI81" s="958"/>
      <c r="AJ81" s="958"/>
      <c r="AK81" s="958" t="s">
        <v>486</v>
      </c>
      <c r="AL81" s="958"/>
      <c r="AM81" s="958"/>
      <c r="AN81" s="958"/>
      <c r="AO81" s="958"/>
      <c r="AP81" s="958" t="s">
        <v>486</v>
      </c>
      <c r="AQ81" s="958"/>
      <c r="AR81" s="958"/>
      <c r="AS81" s="958"/>
      <c r="AT81" s="958"/>
      <c r="AU81" s="958" t="s">
        <v>486</v>
      </c>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0">
        <v>15</v>
      </c>
      <c r="B82" s="961" t="s">
        <v>561</v>
      </c>
      <c r="C82" s="962"/>
      <c r="D82" s="962"/>
      <c r="E82" s="962"/>
      <c r="F82" s="962"/>
      <c r="G82" s="962"/>
      <c r="H82" s="962"/>
      <c r="I82" s="962"/>
      <c r="J82" s="962"/>
      <c r="K82" s="962"/>
      <c r="L82" s="962"/>
      <c r="M82" s="962"/>
      <c r="N82" s="962"/>
      <c r="O82" s="962"/>
      <c r="P82" s="963"/>
      <c r="Q82" s="964">
        <v>3629</v>
      </c>
      <c r="R82" s="958"/>
      <c r="S82" s="958"/>
      <c r="T82" s="958"/>
      <c r="U82" s="958"/>
      <c r="V82" s="958">
        <v>3605</v>
      </c>
      <c r="W82" s="958"/>
      <c r="X82" s="958"/>
      <c r="Y82" s="958"/>
      <c r="Z82" s="958"/>
      <c r="AA82" s="958">
        <v>24</v>
      </c>
      <c r="AB82" s="958"/>
      <c r="AC82" s="958"/>
      <c r="AD82" s="958"/>
      <c r="AE82" s="958"/>
      <c r="AF82" s="958">
        <v>5050</v>
      </c>
      <c r="AG82" s="958"/>
      <c r="AH82" s="958"/>
      <c r="AI82" s="958"/>
      <c r="AJ82" s="958"/>
      <c r="AK82" s="958" t="s">
        <v>486</v>
      </c>
      <c r="AL82" s="958"/>
      <c r="AM82" s="958"/>
      <c r="AN82" s="958"/>
      <c r="AO82" s="958"/>
      <c r="AP82" s="958">
        <v>2607</v>
      </c>
      <c r="AQ82" s="958"/>
      <c r="AR82" s="958"/>
      <c r="AS82" s="958"/>
      <c r="AT82" s="958"/>
      <c r="AU82" s="958" t="s">
        <v>486</v>
      </c>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0">
        <v>16</v>
      </c>
      <c r="B83" s="961" t="s">
        <v>562</v>
      </c>
      <c r="C83" s="962"/>
      <c r="D83" s="962"/>
      <c r="E83" s="962"/>
      <c r="F83" s="962"/>
      <c r="G83" s="962"/>
      <c r="H83" s="962"/>
      <c r="I83" s="962"/>
      <c r="J83" s="962"/>
      <c r="K83" s="962"/>
      <c r="L83" s="962"/>
      <c r="M83" s="962"/>
      <c r="N83" s="962"/>
      <c r="O83" s="962"/>
      <c r="P83" s="963"/>
      <c r="Q83" s="964">
        <v>532</v>
      </c>
      <c r="R83" s="958"/>
      <c r="S83" s="958"/>
      <c r="T83" s="958"/>
      <c r="U83" s="958"/>
      <c r="V83" s="958">
        <v>576</v>
      </c>
      <c r="W83" s="958"/>
      <c r="X83" s="958"/>
      <c r="Y83" s="958"/>
      <c r="Z83" s="958"/>
      <c r="AA83" s="958">
        <v>-44</v>
      </c>
      <c r="AB83" s="958"/>
      <c r="AC83" s="958"/>
      <c r="AD83" s="958"/>
      <c r="AE83" s="958"/>
      <c r="AF83" s="958">
        <v>675</v>
      </c>
      <c r="AG83" s="958"/>
      <c r="AH83" s="958"/>
      <c r="AI83" s="958"/>
      <c r="AJ83" s="958"/>
      <c r="AK83" s="958" t="s">
        <v>486</v>
      </c>
      <c r="AL83" s="958"/>
      <c r="AM83" s="958"/>
      <c r="AN83" s="958"/>
      <c r="AO83" s="958"/>
      <c r="AP83" s="958">
        <v>254</v>
      </c>
      <c r="AQ83" s="958"/>
      <c r="AR83" s="958"/>
      <c r="AS83" s="958"/>
      <c r="AT83" s="958"/>
      <c r="AU83" s="958" t="s">
        <v>486</v>
      </c>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2" t="s">
        <v>376</v>
      </c>
      <c r="B88" s="924" t="s">
        <v>399</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18961</v>
      </c>
      <c r="AG88" s="946"/>
      <c r="AH88" s="946"/>
      <c r="AI88" s="946"/>
      <c r="AJ88" s="946"/>
      <c r="AK88" s="950"/>
      <c r="AL88" s="950"/>
      <c r="AM88" s="950"/>
      <c r="AN88" s="950"/>
      <c r="AO88" s="950"/>
      <c r="AP88" s="946">
        <v>7030</v>
      </c>
      <c r="AQ88" s="946"/>
      <c r="AR88" s="946"/>
      <c r="AS88" s="946"/>
      <c r="AT88" s="946"/>
      <c r="AU88" s="946">
        <v>2538</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924" t="s">
        <v>400</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401</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402</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31"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405</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406</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407</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408</v>
      </c>
      <c r="AB109" s="883"/>
      <c r="AC109" s="883"/>
      <c r="AD109" s="883"/>
      <c r="AE109" s="884"/>
      <c r="AF109" s="885" t="s">
        <v>409</v>
      </c>
      <c r="AG109" s="883"/>
      <c r="AH109" s="883"/>
      <c r="AI109" s="883"/>
      <c r="AJ109" s="884"/>
      <c r="AK109" s="885" t="s">
        <v>294</v>
      </c>
      <c r="AL109" s="883"/>
      <c r="AM109" s="883"/>
      <c r="AN109" s="883"/>
      <c r="AO109" s="884"/>
      <c r="AP109" s="885" t="s">
        <v>410</v>
      </c>
      <c r="AQ109" s="883"/>
      <c r="AR109" s="883"/>
      <c r="AS109" s="883"/>
      <c r="AT109" s="916"/>
      <c r="AU109" s="882" t="s">
        <v>407</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408</v>
      </c>
      <c r="BR109" s="883"/>
      <c r="BS109" s="883"/>
      <c r="BT109" s="883"/>
      <c r="BU109" s="884"/>
      <c r="BV109" s="885" t="s">
        <v>409</v>
      </c>
      <c r="BW109" s="883"/>
      <c r="BX109" s="883"/>
      <c r="BY109" s="883"/>
      <c r="BZ109" s="884"/>
      <c r="CA109" s="885" t="s">
        <v>294</v>
      </c>
      <c r="CB109" s="883"/>
      <c r="CC109" s="883"/>
      <c r="CD109" s="883"/>
      <c r="CE109" s="884"/>
      <c r="CF109" s="923" t="s">
        <v>410</v>
      </c>
      <c r="CG109" s="923"/>
      <c r="CH109" s="923"/>
      <c r="CI109" s="923"/>
      <c r="CJ109" s="923"/>
      <c r="CK109" s="885" t="s">
        <v>411</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408</v>
      </c>
      <c r="DH109" s="883"/>
      <c r="DI109" s="883"/>
      <c r="DJ109" s="883"/>
      <c r="DK109" s="884"/>
      <c r="DL109" s="885" t="s">
        <v>409</v>
      </c>
      <c r="DM109" s="883"/>
      <c r="DN109" s="883"/>
      <c r="DO109" s="883"/>
      <c r="DP109" s="884"/>
      <c r="DQ109" s="885" t="s">
        <v>294</v>
      </c>
      <c r="DR109" s="883"/>
      <c r="DS109" s="883"/>
      <c r="DT109" s="883"/>
      <c r="DU109" s="884"/>
      <c r="DV109" s="885" t="s">
        <v>410</v>
      </c>
      <c r="DW109" s="883"/>
      <c r="DX109" s="883"/>
      <c r="DY109" s="883"/>
      <c r="DZ109" s="916"/>
    </row>
    <row r="110" spans="1:131" s="212" customFormat="1" ht="26.25" customHeight="1" x14ac:dyDescent="0.15">
      <c r="A110" s="794" t="s">
        <v>412</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1586440</v>
      </c>
      <c r="AB110" s="876"/>
      <c r="AC110" s="876"/>
      <c r="AD110" s="876"/>
      <c r="AE110" s="877"/>
      <c r="AF110" s="878">
        <v>1620967</v>
      </c>
      <c r="AG110" s="876"/>
      <c r="AH110" s="876"/>
      <c r="AI110" s="876"/>
      <c r="AJ110" s="877"/>
      <c r="AK110" s="878">
        <v>1418066</v>
      </c>
      <c r="AL110" s="876"/>
      <c r="AM110" s="876"/>
      <c r="AN110" s="876"/>
      <c r="AO110" s="877"/>
      <c r="AP110" s="879">
        <v>4.9000000000000004</v>
      </c>
      <c r="AQ110" s="880"/>
      <c r="AR110" s="880"/>
      <c r="AS110" s="880"/>
      <c r="AT110" s="881"/>
      <c r="AU110" s="917" t="s">
        <v>69</v>
      </c>
      <c r="AV110" s="918"/>
      <c r="AW110" s="918"/>
      <c r="AX110" s="918"/>
      <c r="AY110" s="918"/>
      <c r="AZ110" s="847" t="s">
        <v>413</v>
      </c>
      <c r="BA110" s="795"/>
      <c r="BB110" s="795"/>
      <c r="BC110" s="795"/>
      <c r="BD110" s="795"/>
      <c r="BE110" s="795"/>
      <c r="BF110" s="795"/>
      <c r="BG110" s="795"/>
      <c r="BH110" s="795"/>
      <c r="BI110" s="795"/>
      <c r="BJ110" s="795"/>
      <c r="BK110" s="795"/>
      <c r="BL110" s="795"/>
      <c r="BM110" s="795"/>
      <c r="BN110" s="795"/>
      <c r="BO110" s="795"/>
      <c r="BP110" s="796"/>
      <c r="BQ110" s="848">
        <v>13605742</v>
      </c>
      <c r="BR110" s="829"/>
      <c r="BS110" s="829"/>
      <c r="BT110" s="829"/>
      <c r="BU110" s="829"/>
      <c r="BV110" s="829">
        <v>15281579</v>
      </c>
      <c r="BW110" s="829"/>
      <c r="BX110" s="829"/>
      <c r="BY110" s="829"/>
      <c r="BZ110" s="829"/>
      <c r="CA110" s="829">
        <v>17850780</v>
      </c>
      <c r="CB110" s="829"/>
      <c r="CC110" s="829"/>
      <c r="CD110" s="829"/>
      <c r="CE110" s="829"/>
      <c r="CF110" s="853">
        <v>61.4</v>
      </c>
      <c r="CG110" s="854"/>
      <c r="CH110" s="854"/>
      <c r="CI110" s="854"/>
      <c r="CJ110" s="854"/>
      <c r="CK110" s="913" t="s">
        <v>414</v>
      </c>
      <c r="CL110" s="806"/>
      <c r="CM110" s="847" t="s">
        <v>415</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v>9052177</v>
      </c>
      <c r="DH110" s="829"/>
      <c r="DI110" s="829"/>
      <c r="DJ110" s="829"/>
      <c r="DK110" s="829"/>
      <c r="DL110" s="829">
        <v>8810685</v>
      </c>
      <c r="DM110" s="829"/>
      <c r="DN110" s="829"/>
      <c r="DO110" s="829"/>
      <c r="DP110" s="829"/>
      <c r="DQ110" s="829">
        <v>7253460</v>
      </c>
      <c r="DR110" s="829"/>
      <c r="DS110" s="829"/>
      <c r="DT110" s="829"/>
      <c r="DU110" s="829"/>
      <c r="DV110" s="830">
        <v>25</v>
      </c>
      <c r="DW110" s="830"/>
      <c r="DX110" s="830"/>
      <c r="DY110" s="830"/>
      <c r="DZ110" s="831"/>
    </row>
    <row r="111" spans="1:131" s="212" customFormat="1" ht="26.25" customHeight="1" x14ac:dyDescent="0.15">
      <c r="A111" s="761" t="s">
        <v>416</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417</v>
      </c>
      <c r="BA111" s="739"/>
      <c r="BB111" s="739"/>
      <c r="BC111" s="739"/>
      <c r="BD111" s="739"/>
      <c r="BE111" s="739"/>
      <c r="BF111" s="739"/>
      <c r="BG111" s="739"/>
      <c r="BH111" s="739"/>
      <c r="BI111" s="739"/>
      <c r="BJ111" s="739"/>
      <c r="BK111" s="739"/>
      <c r="BL111" s="739"/>
      <c r="BM111" s="739"/>
      <c r="BN111" s="739"/>
      <c r="BO111" s="739"/>
      <c r="BP111" s="740"/>
      <c r="BQ111" s="803">
        <v>12998669</v>
      </c>
      <c r="BR111" s="804"/>
      <c r="BS111" s="804"/>
      <c r="BT111" s="804"/>
      <c r="BU111" s="804"/>
      <c r="BV111" s="804">
        <v>12181775</v>
      </c>
      <c r="BW111" s="804"/>
      <c r="BX111" s="804"/>
      <c r="BY111" s="804"/>
      <c r="BZ111" s="804"/>
      <c r="CA111" s="804">
        <v>10189425</v>
      </c>
      <c r="CB111" s="804"/>
      <c r="CC111" s="804"/>
      <c r="CD111" s="804"/>
      <c r="CE111" s="804"/>
      <c r="CF111" s="862">
        <v>35.1</v>
      </c>
      <c r="CG111" s="863"/>
      <c r="CH111" s="863"/>
      <c r="CI111" s="863"/>
      <c r="CJ111" s="863"/>
      <c r="CK111" s="914"/>
      <c r="CL111" s="808"/>
      <c r="CM111" s="802" t="s">
        <v>418</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v>1978022</v>
      </c>
      <c r="DH111" s="804"/>
      <c r="DI111" s="804"/>
      <c r="DJ111" s="804"/>
      <c r="DK111" s="804"/>
      <c r="DL111" s="804">
        <v>1412016</v>
      </c>
      <c r="DM111" s="804"/>
      <c r="DN111" s="804"/>
      <c r="DO111" s="804"/>
      <c r="DP111" s="804"/>
      <c r="DQ111" s="804">
        <v>986289</v>
      </c>
      <c r="DR111" s="804"/>
      <c r="DS111" s="804"/>
      <c r="DT111" s="804"/>
      <c r="DU111" s="804"/>
      <c r="DV111" s="781">
        <v>3.4</v>
      </c>
      <c r="DW111" s="781"/>
      <c r="DX111" s="781"/>
      <c r="DY111" s="781"/>
      <c r="DZ111" s="782"/>
    </row>
    <row r="112" spans="1:131" s="212" customFormat="1" ht="26.25" customHeight="1" x14ac:dyDescent="0.15">
      <c r="A112" s="899" t="s">
        <v>419</v>
      </c>
      <c r="B112" s="900"/>
      <c r="C112" s="739" t="s">
        <v>420</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421</v>
      </c>
      <c r="BA112" s="739"/>
      <c r="BB112" s="739"/>
      <c r="BC112" s="739"/>
      <c r="BD112" s="739"/>
      <c r="BE112" s="739"/>
      <c r="BF112" s="739"/>
      <c r="BG112" s="739"/>
      <c r="BH112" s="739"/>
      <c r="BI112" s="739"/>
      <c r="BJ112" s="739"/>
      <c r="BK112" s="739"/>
      <c r="BL112" s="739"/>
      <c r="BM112" s="739"/>
      <c r="BN112" s="739"/>
      <c r="BO112" s="739"/>
      <c r="BP112" s="740"/>
      <c r="BQ112" s="803">
        <v>430106</v>
      </c>
      <c r="BR112" s="804"/>
      <c r="BS112" s="804"/>
      <c r="BT112" s="804"/>
      <c r="BU112" s="804"/>
      <c r="BV112" s="804">
        <v>396718</v>
      </c>
      <c r="BW112" s="804"/>
      <c r="BX112" s="804"/>
      <c r="BY112" s="804"/>
      <c r="BZ112" s="804"/>
      <c r="CA112" s="804">
        <v>349636</v>
      </c>
      <c r="CB112" s="804"/>
      <c r="CC112" s="804"/>
      <c r="CD112" s="804"/>
      <c r="CE112" s="804"/>
      <c r="CF112" s="862">
        <v>1.2</v>
      </c>
      <c r="CG112" s="863"/>
      <c r="CH112" s="863"/>
      <c r="CI112" s="863"/>
      <c r="CJ112" s="863"/>
      <c r="CK112" s="914"/>
      <c r="CL112" s="808"/>
      <c r="CM112" s="802" t="s">
        <v>422</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v>1940279</v>
      </c>
      <c r="DH112" s="804"/>
      <c r="DI112" s="804"/>
      <c r="DJ112" s="804"/>
      <c r="DK112" s="804"/>
      <c r="DL112" s="804">
        <v>1940279</v>
      </c>
      <c r="DM112" s="804"/>
      <c r="DN112" s="804"/>
      <c r="DO112" s="804"/>
      <c r="DP112" s="804"/>
      <c r="DQ112" s="804">
        <v>1949676</v>
      </c>
      <c r="DR112" s="804"/>
      <c r="DS112" s="804"/>
      <c r="DT112" s="804"/>
      <c r="DU112" s="804"/>
      <c r="DV112" s="781">
        <v>6.7</v>
      </c>
      <c r="DW112" s="781"/>
      <c r="DX112" s="781"/>
      <c r="DY112" s="781"/>
      <c r="DZ112" s="782"/>
    </row>
    <row r="113" spans="1:130" s="212" customFormat="1" ht="26.25" customHeight="1" x14ac:dyDescent="0.15">
      <c r="A113" s="901"/>
      <c r="B113" s="902"/>
      <c r="C113" s="739" t="s">
        <v>423</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36406</v>
      </c>
      <c r="AB113" s="906"/>
      <c r="AC113" s="906"/>
      <c r="AD113" s="906"/>
      <c r="AE113" s="907"/>
      <c r="AF113" s="908">
        <v>37391</v>
      </c>
      <c r="AG113" s="906"/>
      <c r="AH113" s="906"/>
      <c r="AI113" s="906"/>
      <c r="AJ113" s="907"/>
      <c r="AK113" s="908">
        <v>25763</v>
      </c>
      <c r="AL113" s="906"/>
      <c r="AM113" s="906"/>
      <c r="AN113" s="906"/>
      <c r="AO113" s="907"/>
      <c r="AP113" s="909">
        <v>0.1</v>
      </c>
      <c r="AQ113" s="910"/>
      <c r="AR113" s="910"/>
      <c r="AS113" s="910"/>
      <c r="AT113" s="911"/>
      <c r="AU113" s="919"/>
      <c r="AV113" s="920"/>
      <c r="AW113" s="920"/>
      <c r="AX113" s="920"/>
      <c r="AY113" s="920"/>
      <c r="AZ113" s="802" t="s">
        <v>424</v>
      </c>
      <c r="BA113" s="739"/>
      <c r="BB113" s="739"/>
      <c r="BC113" s="739"/>
      <c r="BD113" s="739"/>
      <c r="BE113" s="739"/>
      <c r="BF113" s="739"/>
      <c r="BG113" s="739"/>
      <c r="BH113" s="739"/>
      <c r="BI113" s="739"/>
      <c r="BJ113" s="739"/>
      <c r="BK113" s="739"/>
      <c r="BL113" s="739"/>
      <c r="BM113" s="739"/>
      <c r="BN113" s="739"/>
      <c r="BO113" s="739"/>
      <c r="BP113" s="740"/>
      <c r="BQ113" s="803">
        <v>2225888</v>
      </c>
      <c r="BR113" s="804"/>
      <c r="BS113" s="804"/>
      <c r="BT113" s="804"/>
      <c r="BU113" s="804"/>
      <c r="BV113" s="804">
        <v>2258421</v>
      </c>
      <c r="BW113" s="804"/>
      <c r="BX113" s="804"/>
      <c r="BY113" s="804"/>
      <c r="BZ113" s="804"/>
      <c r="CA113" s="804">
        <v>2538436</v>
      </c>
      <c r="CB113" s="804"/>
      <c r="CC113" s="804"/>
      <c r="CD113" s="804"/>
      <c r="CE113" s="804"/>
      <c r="CF113" s="862">
        <v>8.6999999999999993</v>
      </c>
      <c r="CG113" s="863"/>
      <c r="CH113" s="863"/>
      <c r="CI113" s="863"/>
      <c r="CJ113" s="863"/>
      <c r="CK113" s="914"/>
      <c r="CL113" s="808"/>
      <c r="CM113" s="802" t="s">
        <v>425</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v>28191</v>
      </c>
      <c r="DH113" s="767"/>
      <c r="DI113" s="767"/>
      <c r="DJ113" s="767"/>
      <c r="DK113" s="768"/>
      <c r="DL113" s="769">
        <v>18795</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426</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346790</v>
      </c>
      <c r="AB114" s="767"/>
      <c r="AC114" s="767"/>
      <c r="AD114" s="767"/>
      <c r="AE114" s="768"/>
      <c r="AF114" s="769">
        <v>366677</v>
      </c>
      <c r="AG114" s="767"/>
      <c r="AH114" s="767"/>
      <c r="AI114" s="767"/>
      <c r="AJ114" s="768"/>
      <c r="AK114" s="769">
        <v>328522</v>
      </c>
      <c r="AL114" s="767"/>
      <c r="AM114" s="767"/>
      <c r="AN114" s="767"/>
      <c r="AO114" s="768"/>
      <c r="AP114" s="811">
        <v>1.1000000000000001</v>
      </c>
      <c r="AQ114" s="812"/>
      <c r="AR114" s="812"/>
      <c r="AS114" s="812"/>
      <c r="AT114" s="813"/>
      <c r="AU114" s="919"/>
      <c r="AV114" s="920"/>
      <c r="AW114" s="920"/>
      <c r="AX114" s="920"/>
      <c r="AY114" s="920"/>
      <c r="AZ114" s="802" t="s">
        <v>427</v>
      </c>
      <c r="BA114" s="739"/>
      <c r="BB114" s="739"/>
      <c r="BC114" s="739"/>
      <c r="BD114" s="739"/>
      <c r="BE114" s="739"/>
      <c r="BF114" s="739"/>
      <c r="BG114" s="739"/>
      <c r="BH114" s="739"/>
      <c r="BI114" s="739"/>
      <c r="BJ114" s="739"/>
      <c r="BK114" s="739"/>
      <c r="BL114" s="739"/>
      <c r="BM114" s="739"/>
      <c r="BN114" s="739"/>
      <c r="BO114" s="739"/>
      <c r="BP114" s="740"/>
      <c r="BQ114" s="803">
        <v>3989004</v>
      </c>
      <c r="BR114" s="804"/>
      <c r="BS114" s="804"/>
      <c r="BT114" s="804"/>
      <c r="BU114" s="804"/>
      <c r="BV114" s="804">
        <v>4379086</v>
      </c>
      <c r="BW114" s="804"/>
      <c r="BX114" s="804"/>
      <c r="BY114" s="804"/>
      <c r="BZ114" s="804"/>
      <c r="CA114" s="804">
        <v>4376043</v>
      </c>
      <c r="CB114" s="804"/>
      <c r="CC114" s="804"/>
      <c r="CD114" s="804"/>
      <c r="CE114" s="804"/>
      <c r="CF114" s="862">
        <v>15.1</v>
      </c>
      <c r="CG114" s="863"/>
      <c r="CH114" s="863"/>
      <c r="CI114" s="863"/>
      <c r="CJ114" s="863"/>
      <c r="CK114" s="914"/>
      <c r="CL114" s="808"/>
      <c r="CM114" s="802" t="s">
        <v>428</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429</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613565</v>
      </c>
      <c r="AB115" s="906"/>
      <c r="AC115" s="906"/>
      <c r="AD115" s="906"/>
      <c r="AE115" s="907"/>
      <c r="AF115" s="908">
        <v>575402</v>
      </c>
      <c r="AG115" s="906"/>
      <c r="AH115" s="906"/>
      <c r="AI115" s="906"/>
      <c r="AJ115" s="907"/>
      <c r="AK115" s="908">
        <v>435124</v>
      </c>
      <c r="AL115" s="906"/>
      <c r="AM115" s="906"/>
      <c r="AN115" s="906"/>
      <c r="AO115" s="907"/>
      <c r="AP115" s="909">
        <v>1.5</v>
      </c>
      <c r="AQ115" s="910"/>
      <c r="AR115" s="910"/>
      <c r="AS115" s="910"/>
      <c r="AT115" s="911"/>
      <c r="AU115" s="919"/>
      <c r="AV115" s="920"/>
      <c r="AW115" s="920"/>
      <c r="AX115" s="920"/>
      <c r="AY115" s="920"/>
      <c r="AZ115" s="802" t="s">
        <v>430</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431</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432</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433</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434</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435</v>
      </c>
      <c r="Z117" s="884"/>
      <c r="AA117" s="889">
        <v>2583201</v>
      </c>
      <c r="AB117" s="890"/>
      <c r="AC117" s="890"/>
      <c r="AD117" s="890"/>
      <c r="AE117" s="891"/>
      <c r="AF117" s="892">
        <v>2600437</v>
      </c>
      <c r="AG117" s="890"/>
      <c r="AH117" s="890"/>
      <c r="AI117" s="890"/>
      <c r="AJ117" s="891"/>
      <c r="AK117" s="892">
        <v>2207475</v>
      </c>
      <c r="AL117" s="890"/>
      <c r="AM117" s="890"/>
      <c r="AN117" s="890"/>
      <c r="AO117" s="891"/>
      <c r="AP117" s="893"/>
      <c r="AQ117" s="894"/>
      <c r="AR117" s="894"/>
      <c r="AS117" s="894"/>
      <c r="AT117" s="895"/>
      <c r="AU117" s="919"/>
      <c r="AV117" s="920"/>
      <c r="AW117" s="920"/>
      <c r="AX117" s="920"/>
      <c r="AY117" s="920"/>
      <c r="AZ117" s="850" t="s">
        <v>436</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437</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411</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408</v>
      </c>
      <c r="AB118" s="883"/>
      <c r="AC118" s="883"/>
      <c r="AD118" s="883"/>
      <c r="AE118" s="884"/>
      <c r="AF118" s="885" t="s">
        <v>409</v>
      </c>
      <c r="AG118" s="883"/>
      <c r="AH118" s="883"/>
      <c r="AI118" s="883"/>
      <c r="AJ118" s="884"/>
      <c r="AK118" s="885" t="s">
        <v>294</v>
      </c>
      <c r="AL118" s="883"/>
      <c r="AM118" s="883"/>
      <c r="AN118" s="883"/>
      <c r="AO118" s="884"/>
      <c r="AP118" s="886" t="s">
        <v>410</v>
      </c>
      <c r="AQ118" s="887"/>
      <c r="AR118" s="887"/>
      <c r="AS118" s="887"/>
      <c r="AT118" s="888"/>
      <c r="AU118" s="919"/>
      <c r="AV118" s="920"/>
      <c r="AW118" s="920"/>
      <c r="AX118" s="920"/>
      <c r="AY118" s="920"/>
      <c r="AZ118" s="825" t="s">
        <v>438</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439</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414</v>
      </c>
      <c r="B119" s="806"/>
      <c r="C119" s="847" t="s">
        <v>415</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440</v>
      </c>
      <c r="BP119" s="865"/>
      <c r="BQ119" s="866">
        <v>33249409</v>
      </c>
      <c r="BR119" s="832"/>
      <c r="BS119" s="832"/>
      <c r="BT119" s="832"/>
      <c r="BU119" s="832"/>
      <c r="BV119" s="832">
        <v>34497579</v>
      </c>
      <c r="BW119" s="832"/>
      <c r="BX119" s="832"/>
      <c r="BY119" s="832"/>
      <c r="BZ119" s="832"/>
      <c r="CA119" s="832">
        <v>35304320</v>
      </c>
      <c r="CB119" s="832"/>
      <c r="CC119" s="832"/>
      <c r="CD119" s="832"/>
      <c r="CE119" s="832"/>
      <c r="CF119" s="735"/>
      <c r="CG119" s="736"/>
      <c r="CH119" s="736"/>
      <c r="CI119" s="736"/>
      <c r="CJ119" s="821"/>
      <c r="CK119" s="915"/>
      <c r="CL119" s="810"/>
      <c r="CM119" s="825" t="s">
        <v>441</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418</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v>604168</v>
      </c>
      <c r="AB120" s="767"/>
      <c r="AC120" s="767"/>
      <c r="AD120" s="767"/>
      <c r="AE120" s="768"/>
      <c r="AF120" s="769">
        <v>566005</v>
      </c>
      <c r="AG120" s="767"/>
      <c r="AH120" s="767"/>
      <c r="AI120" s="767"/>
      <c r="AJ120" s="768"/>
      <c r="AK120" s="769">
        <v>425727</v>
      </c>
      <c r="AL120" s="767"/>
      <c r="AM120" s="767"/>
      <c r="AN120" s="767"/>
      <c r="AO120" s="768"/>
      <c r="AP120" s="811">
        <v>1.5</v>
      </c>
      <c r="AQ120" s="812"/>
      <c r="AR120" s="812"/>
      <c r="AS120" s="812"/>
      <c r="AT120" s="813"/>
      <c r="AU120" s="867" t="s">
        <v>442</v>
      </c>
      <c r="AV120" s="868"/>
      <c r="AW120" s="868"/>
      <c r="AX120" s="868"/>
      <c r="AY120" s="869"/>
      <c r="AZ120" s="847" t="s">
        <v>443</v>
      </c>
      <c r="BA120" s="795"/>
      <c r="BB120" s="795"/>
      <c r="BC120" s="795"/>
      <c r="BD120" s="795"/>
      <c r="BE120" s="795"/>
      <c r="BF120" s="795"/>
      <c r="BG120" s="795"/>
      <c r="BH120" s="795"/>
      <c r="BI120" s="795"/>
      <c r="BJ120" s="795"/>
      <c r="BK120" s="795"/>
      <c r="BL120" s="795"/>
      <c r="BM120" s="795"/>
      <c r="BN120" s="795"/>
      <c r="BO120" s="795"/>
      <c r="BP120" s="796"/>
      <c r="BQ120" s="848">
        <v>19563701</v>
      </c>
      <c r="BR120" s="829"/>
      <c r="BS120" s="829"/>
      <c r="BT120" s="829"/>
      <c r="BU120" s="829"/>
      <c r="BV120" s="829">
        <v>21542334</v>
      </c>
      <c r="BW120" s="829"/>
      <c r="BX120" s="829"/>
      <c r="BY120" s="829"/>
      <c r="BZ120" s="829"/>
      <c r="CA120" s="829">
        <v>22530324</v>
      </c>
      <c r="CB120" s="829"/>
      <c r="CC120" s="829"/>
      <c r="CD120" s="829"/>
      <c r="CE120" s="829"/>
      <c r="CF120" s="853">
        <v>77.599999999999994</v>
      </c>
      <c r="CG120" s="854"/>
      <c r="CH120" s="854"/>
      <c r="CI120" s="854"/>
      <c r="CJ120" s="854"/>
      <c r="CK120" s="855" t="s">
        <v>444</v>
      </c>
      <c r="CL120" s="839"/>
      <c r="CM120" s="839"/>
      <c r="CN120" s="839"/>
      <c r="CO120" s="840"/>
      <c r="CP120" s="859" t="s">
        <v>393</v>
      </c>
      <c r="CQ120" s="860"/>
      <c r="CR120" s="860"/>
      <c r="CS120" s="860"/>
      <c r="CT120" s="860"/>
      <c r="CU120" s="860"/>
      <c r="CV120" s="860"/>
      <c r="CW120" s="860"/>
      <c r="CX120" s="860"/>
      <c r="CY120" s="860"/>
      <c r="CZ120" s="860"/>
      <c r="DA120" s="860"/>
      <c r="DB120" s="860"/>
      <c r="DC120" s="860"/>
      <c r="DD120" s="860"/>
      <c r="DE120" s="860"/>
      <c r="DF120" s="861"/>
      <c r="DG120" s="848">
        <v>305654</v>
      </c>
      <c r="DH120" s="829"/>
      <c r="DI120" s="829"/>
      <c r="DJ120" s="829"/>
      <c r="DK120" s="829"/>
      <c r="DL120" s="829">
        <v>316173</v>
      </c>
      <c r="DM120" s="829"/>
      <c r="DN120" s="829"/>
      <c r="DO120" s="829"/>
      <c r="DP120" s="829"/>
      <c r="DQ120" s="829">
        <v>305425</v>
      </c>
      <c r="DR120" s="829"/>
      <c r="DS120" s="829"/>
      <c r="DT120" s="829"/>
      <c r="DU120" s="829"/>
      <c r="DV120" s="830">
        <v>1.1000000000000001</v>
      </c>
      <c r="DW120" s="830"/>
      <c r="DX120" s="830"/>
      <c r="DY120" s="830"/>
      <c r="DZ120" s="831"/>
    </row>
    <row r="121" spans="1:130" s="212" customFormat="1" ht="26.25" customHeight="1" x14ac:dyDescent="0.15">
      <c r="A121" s="807"/>
      <c r="B121" s="808"/>
      <c r="C121" s="850" t="s">
        <v>445</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v>9397</v>
      </c>
      <c r="AB121" s="767"/>
      <c r="AC121" s="767"/>
      <c r="AD121" s="767"/>
      <c r="AE121" s="768"/>
      <c r="AF121" s="769">
        <v>9397</v>
      </c>
      <c r="AG121" s="767"/>
      <c r="AH121" s="767"/>
      <c r="AI121" s="767"/>
      <c r="AJ121" s="768"/>
      <c r="AK121" s="769">
        <v>9397</v>
      </c>
      <c r="AL121" s="767"/>
      <c r="AM121" s="767"/>
      <c r="AN121" s="767"/>
      <c r="AO121" s="768"/>
      <c r="AP121" s="811">
        <v>0</v>
      </c>
      <c r="AQ121" s="812"/>
      <c r="AR121" s="812"/>
      <c r="AS121" s="812"/>
      <c r="AT121" s="813"/>
      <c r="AU121" s="870"/>
      <c r="AV121" s="871"/>
      <c r="AW121" s="871"/>
      <c r="AX121" s="871"/>
      <c r="AY121" s="872"/>
      <c r="AZ121" s="802" t="s">
        <v>446</v>
      </c>
      <c r="BA121" s="739"/>
      <c r="BB121" s="739"/>
      <c r="BC121" s="739"/>
      <c r="BD121" s="739"/>
      <c r="BE121" s="739"/>
      <c r="BF121" s="739"/>
      <c r="BG121" s="739"/>
      <c r="BH121" s="739"/>
      <c r="BI121" s="739"/>
      <c r="BJ121" s="739"/>
      <c r="BK121" s="739"/>
      <c r="BL121" s="739"/>
      <c r="BM121" s="739"/>
      <c r="BN121" s="739"/>
      <c r="BO121" s="739"/>
      <c r="BP121" s="740"/>
      <c r="BQ121" s="803">
        <v>4052090</v>
      </c>
      <c r="BR121" s="804"/>
      <c r="BS121" s="804"/>
      <c r="BT121" s="804"/>
      <c r="BU121" s="804"/>
      <c r="BV121" s="804">
        <v>3156780</v>
      </c>
      <c r="BW121" s="804"/>
      <c r="BX121" s="804"/>
      <c r="BY121" s="804"/>
      <c r="BZ121" s="804"/>
      <c r="CA121" s="804">
        <v>2535926</v>
      </c>
      <c r="CB121" s="804"/>
      <c r="CC121" s="804"/>
      <c r="CD121" s="804"/>
      <c r="CE121" s="804"/>
      <c r="CF121" s="862">
        <v>8.6999999999999993</v>
      </c>
      <c r="CG121" s="863"/>
      <c r="CH121" s="863"/>
      <c r="CI121" s="863"/>
      <c r="CJ121" s="863"/>
      <c r="CK121" s="856"/>
      <c r="CL121" s="842"/>
      <c r="CM121" s="842"/>
      <c r="CN121" s="842"/>
      <c r="CO121" s="843"/>
      <c r="CP121" s="822" t="s">
        <v>391</v>
      </c>
      <c r="CQ121" s="823"/>
      <c r="CR121" s="823"/>
      <c r="CS121" s="823"/>
      <c r="CT121" s="823"/>
      <c r="CU121" s="823"/>
      <c r="CV121" s="823"/>
      <c r="CW121" s="823"/>
      <c r="CX121" s="823"/>
      <c r="CY121" s="823"/>
      <c r="CZ121" s="823"/>
      <c r="DA121" s="823"/>
      <c r="DB121" s="823"/>
      <c r="DC121" s="823"/>
      <c r="DD121" s="823"/>
      <c r="DE121" s="823"/>
      <c r="DF121" s="824"/>
      <c r="DG121" s="803">
        <v>124452</v>
      </c>
      <c r="DH121" s="804"/>
      <c r="DI121" s="804"/>
      <c r="DJ121" s="804"/>
      <c r="DK121" s="804"/>
      <c r="DL121" s="804">
        <v>80545</v>
      </c>
      <c r="DM121" s="804"/>
      <c r="DN121" s="804"/>
      <c r="DO121" s="804"/>
      <c r="DP121" s="804"/>
      <c r="DQ121" s="804">
        <v>44211</v>
      </c>
      <c r="DR121" s="804"/>
      <c r="DS121" s="804"/>
      <c r="DT121" s="804"/>
      <c r="DU121" s="804"/>
      <c r="DV121" s="781">
        <v>0.2</v>
      </c>
      <c r="DW121" s="781"/>
      <c r="DX121" s="781"/>
      <c r="DY121" s="781"/>
      <c r="DZ121" s="782"/>
    </row>
    <row r="122" spans="1:130" s="212" customFormat="1" ht="26.25" customHeight="1" x14ac:dyDescent="0.15">
      <c r="A122" s="807"/>
      <c r="B122" s="808"/>
      <c r="C122" s="802" t="s">
        <v>428</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447</v>
      </c>
      <c r="BA122" s="826"/>
      <c r="BB122" s="826"/>
      <c r="BC122" s="826"/>
      <c r="BD122" s="826"/>
      <c r="BE122" s="826"/>
      <c r="BF122" s="826"/>
      <c r="BG122" s="826"/>
      <c r="BH122" s="826"/>
      <c r="BI122" s="826"/>
      <c r="BJ122" s="826"/>
      <c r="BK122" s="826"/>
      <c r="BL122" s="826"/>
      <c r="BM122" s="826"/>
      <c r="BN122" s="826"/>
      <c r="BO122" s="826"/>
      <c r="BP122" s="827"/>
      <c r="BQ122" s="866">
        <v>10147023</v>
      </c>
      <c r="BR122" s="832"/>
      <c r="BS122" s="832"/>
      <c r="BT122" s="832"/>
      <c r="BU122" s="832"/>
      <c r="BV122" s="832">
        <v>11295095</v>
      </c>
      <c r="BW122" s="832"/>
      <c r="BX122" s="832"/>
      <c r="BY122" s="832"/>
      <c r="BZ122" s="832"/>
      <c r="CA122" s="832">
        <v>8576172</v>
      </c>
      <c r="CB122" s="832"/>
      <c r="CC122" s="832"/>
      <c r="CD122" s="832"/>
      <c r="CE122" s="832"/>
      <c r="CF122" s="833">
        <v>29.5</v>
      </c>
      <c r="CG122" s="834"/>
      <c r="CH122" s="834"/>
      <c r="CI122" s="834"/>
      <c r="CJ122" s="834"/>
      <c r="CK122" s="856"/>
      <c r="CL122" s="842"/>
      <c r="CM122" s="842"/>
      <c r="CN122" s="842"/>
      <c r="CO122" s="843"/>
      <c r="CP122" s="822" t="s">
        <v>389</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15">
      <c r="A123" s="807"/>
      <c r="B123" s="808"/>
      <c r="C123" s="802" t="s">
        <v>434</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448</v>
      </c>
      <c r="BP123" s="865"/>
      <c r="BQ123" s="819">
        <v>33762814</v>
      </c>
      <c r="BR123" s="820"/>
      <c r="BS123" s="820"/>
      <c r="BT123" s="820"/>
      <c r="BU123" s="820"/>
      <c r="BV123" s="820">
        <v>35994209</v>
      </c>
      <c r="BW123" s="820"/>
      <c r="BX123" s="820"/>
      <c r="BY123" s="820"/>
      <c r="BZ123" s="820"/>
      <c r="CA123" s="820">
        <v>33642422</v>
      </c>
      <c r="CB123" s="820"/>
      <c r="CC123" s="820"/>
      <c r="CD123" s="820"/>
      <c r="CE123" s="820"/>
      <c r="CF123" s="735"/>
      <c r="CG123" s="736"/>
      <c r="CH123" s="736"/>
      <c r="CI123" s="736"/>
      <c r="CJ123" s="821"/>
      <c r="CK123" s="856"/>
      <c r="CL123" s="842"/>
      <c r="CM123" s="842"/>
      <c r="CN123" s="842"/>
      <c r="CO123" s="843"/>
      <c r="CP123" s="822" t="s">
        <v>390</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437</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449</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v>5.7</v>
      </c>
      <c r="CB124" s="818"/>
      <c r="CC124" s="818"/>
      <c r="CD124" s="818"/>
      <c r="CE124" s="818"/>
      <c r="CF124" s="713"/>
      <c r="CG124" s="714"/>
      <c r="CH124" s="714"/>
      <c r="CI124" s="714"/>
      <c r="CJ124" s="849"/>
      <c r="CK124" s="857"/>
      <c r="CL124" s="857"/>
      <c r="CM124" s="857"/>
      <c r="CN124" s="857"/>
      <c r="CO124" s="858"/>
      <c r="CP124" s="822" t="s">
        <v>450</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439</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451</v>
      </c>
      <c r="CL125" s="839"/>
      <c r="CM125" s="839"/>
      <c r="CN125" s="839"/>
      <c r="CO125" s="840"/>
      <c r="CP125" s="847" t="s">
        <v>452</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441</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453</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454</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455</v>
      </c>
      <c r="AY127" s="799"/>
      <c r="AZ127" s="799"/>
      <c r="BA127" s="799"/>
      <c r="BB127" s="799"/>
      <c r="BC127" s="799"/>
      <c r="BD127" s="799"/>
      <c r="BE127" s="800"/>
      <c r="BF127" s="798" t="s">
        <v>456</v>
      </c>
      <c r="BG127" s="799"/>
      <c r="BH127" s="799"/>
      <c r="BI127" s="799"/>
      <c r="BJ127" s="799"/>
      <c r="BK127" s="799"/>
      <c r="BL127" s="800"/>
      <c r="BM127" s="798" t="s">
        <v>457</v>
      </c>
      <c r="BN127" s="799"/>
      <c r="BO127" s="799"/>
      <c r="BP127" s="799"/>
      <c r="BQ127" s="799"/>
      <c r="BR127" s="799"/>
      <c r="BS127" s="800"/>
      <c r="BT127" s="798" t="s">
        <v>458</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459</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460</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461</v>
      </c>
      <c r="X128" s="785"/>
      <c r="Y128" s="785"/>
      <c r="Z128" s="786"/>
      <c r="AA128" s="787">
        <v>1170278</v>
      </c>
      <c r="AB128" s="788"/>
      <c r="AC128" s="788"/>
      <c r="AD128" s="788"/>
      <c r="AE128" s="789"/>
      <c r="AF128" s="790">
        <v>1186314</v>
      </c>
      <c r="AG128" s="788"/>
      <c r="AH128" s="788"/>
      <c r="AI128" s="788"/>
      <c r="AJ128" s="789"/>
      <c r="AK128" s="790">
        <v>796570</v>
      </c>
      <c r="AL128" s="788"/>
      <c r="AM128" s="788"/>
      <c r="AN128" s="788"/>
      <c r="AO128" s="789"/>
      <c r="AP128" s="791"/>
      <c r="AQ128" s="792"/>
      <c r="AR128" s="792"/>
      <c r="AS128" s="792"/>
      <c r="AT128" s="793"/>
      <c r="AU128" s="214"/>
      <c r="AV128" s="214"/>
      <c r="AW128" s="214"/>
      <c r="AX128" s="794" t="s">
        <v>462</v>
      </c>
      <c r="AY128" s="795"/>
      <c r="AZ128" s="795"/>
      <c r="BA128" s="795"/>
      <c r="BB128" s="795"/>
      <c r="BC128" s="795"/>
      <c r="BD128" s="795"/>
      <c r="BE128" s="796"/>
      <c r="BF128" s="773" t="s">
        <v>122</v>
      </c>
      <c r="BG128" s="774"/>
      <c r="BH128" s="774"/>
      <c r="BI128" s="774"/>
      <c r="BJ128" s="774"/>
      <c r="BK128" s="774"/>
      <c r="BL128" s="797"/>
      <c r="BM128" s="773">
        <v>11.8</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463</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464</v>
      </c>
      <c r="X129" s="764"/>
      <c r="Y129" s="764"/>
      <c r="Z129" s="765"/>
      <c r="AA129" s="766">
        <v>25349252</v>
      </c>
      <c r="AB129" s="767"/>
      <c r="AC129" s="767"/>
      <c r="AD129" s="767"/>
      <c r="AE129" s="768"/>
      <c r="AF129" s="769">
        <v>25602587</v>
      </c>
      <c r="AG129" s="767"/>
      <c r="AH129" s="767"/>
      <c r="AI129" s="767"/>
      <c r="AJ129" s="768"/>
      <c r="AK129" s="769">
        <v>30102146</v>
      </c>
      <c r="AL129" s="767"/>
      <c r="AM129" s="767"/>
      <c r="AN129" s="767"/>
      <c r="AO129" s="768"/>
      <c r="AP129" s="770"/>
      <c r="AQ129" s="771"/>
      <c r="AR129" s="771"/>
      <c r="AS129" s="771"/>
      <c r="AT129" s="772"/>
      <c r="AU129" s="215"/>
      <c r="AV129" s="215"/>
      <c r="AW129" s="215"/>
      <c r="AX129" s="738" t="s">
        <v>465</v>
      </c>
      <c r="AY129" s="739"/>
      <c r="AZ129" s="739"/>
      <c r="BA129" s="739"/>
      <c r="BB129" s="739"/>
      <c r="BC129" s="739"/>
      <c r="BD129" s="739"/>
      <c r="BE129" s="740"/>
      <c r="BF129" s="757" t="s">
        <v>122</v>
      </c>
      <c r="BG129" s="758"/>
      <c r="BH129" s="758"/>
      <c r="BI129" s="758"/>
      <c r="BJ129" s="758"/>
      <c r="BK129" s="758"/>
      <c r="BL129" s="759"/>
      <c r="BM129" s="757">
        <v>16.8</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466</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467</v>
      </c>
      <c r="X130" s="764"/>
      <c r="Y130" s="764"/>
      <c r="Z130" s="765"/>
      <c r="AA130" s="766">
        <v>1266855</v>
      </c>
      <c r="AB130" s="767"/>
      <c r="AC130" s="767"/>
      <c r="AD130" s="767"/>
      <c r="AE130" s="768"/>
      <c r="AF130" s="769">
        <v>1186264</v>
      </c>
      <c r="AG130" s="767"/>
      <c r="AH130" s="767"/>
      <c r="AI130" s="767"/>
      <c r="AJ130" s="768"/>
      <c r="AK130" s="769">
        <v>1051757</v>
      </c>
      <c r="AL130" s="767"/>
      <c r="AM130" s="767"/>
      <c r="AN130" s="767"/>
      <c r="AO130" s="768"/>
      <c r="AP130" s="770"/>
      <c r="AQ130" s="771"/>
      <c r="AR130" s="771"/>
      <c r="AS130" s="771"/>
      <c r="AT130" s="772"/>
      <c r="AU130" s="215"/>
      <c r="AV130" s="215"/>
      <c r="AW130" s="215"/>
      <c r="AX130" s="738" t="s">
        <v>468</v>
      </c>
      <c r="AY130" s="739"/>
      <c r="AZ130" s="739"/>
      <c r="BA130" s="739"/>
      <c r="BB130" s="739"/>
      <c r="BC130" s="739"/>
      <c r="BD130" s="739"/>
      <c r="BE130" s="740"/>
      <c r="BF130" s="741">
        <v>0.9</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469</v>
      </c>
      <c r="X131" s="748"/>
      <c r="Y131" s="748"/>
      <c r="Z131" s="749"/>
      <c r="AA131" s="750">
        <v>24082397</v>
      </c>
      <c r="AB131" s="751"/>
      <c r="AC131" s="751"/>
      <c r="AD131" s="751"/>
      <c r="AE131" s="752"/>
      <c r="AF131" s="753">
        <v>24416323</v>
      </c>
      <c r="AG131" s="751"/>
      <c r="AH131" s="751"/>
      <c r="AI131" s="751"/>
      <c r="AJ131" s="752"/>
      <c r="AK131" s="753">
        <v>29050389</v>
      </c>
      <c r="AL131" s="751"/>
      <c r="AM131" s="751"/>
      <c r="AN131" s="751"/>
      <c r="AO131" s="752"/>
      <c r="AP131" s="754"/>
      <c r="AQ131" s="755"/>
      <c r="AR131" s="755"/>
      <c r="AS131" s="755"/>
      <c r="AT131" s="756"/>
      <c r="AU131" s="215"/>
      <c r="AV131" s="215"/>
      <c r="AW131" s="215"/>
      <c r="AX131" s="716" t="s">
        <v>470</v>
      </c>
      <c r="AY131" s="717"/>
      <c r="AZ131" s="717"/>
      <c r="BA131" s="717"/>
      <c r="BB131" s="717"/>
      <c r="BC131" s="717"/>
      <c r="BD131" s="717"/>
      <c r="BE131" s="718"/>
      <c r="BF131" s="719">
        <v>5.7</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471</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472</v>
      </c>
      <c r="W132" s="729"/>
      <c r="X132" s="729"/>
      <c r="Y132" s="729"/>
      <c r="Z132" s="730"/>
      <c r="AA132" s="731">
        <v>0.60653430799999997</v>
      </c>
      <c r="AB132" s="732"/>
      <c r="AC132" s="732"/>
      <c r="AD132" s="732"/>
      <c r="AE132" s="733"/>
      <c r="AF132" s="734">
        <v>0.933224057</v>
      </c>
      <c r="AG132" s="732"/>
      <c r="AH132" s="732"/>
      <c r="AI132" s="732"/>
      <c r="AJ132" s="733"/>
      <c r="AK132" s="734">
        <v>1.236293256</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473</v>
      </c>
      <c r="W133" s="708"/>
      <c r="X133" s="708"/>
      <c r="Y133" s="708"/>
      <c r="Z133" s="709"/>
      <c r="AA133" s="710">
        <v>0.2</v>
      </c>
      <c r="AB133" s="711"/>
      <c r="AC133" s="711"/>
      <c r="AD133" s="711"/>
      <c r="AE133" s="712"/>
      <c r="AF133" s="710">
        <v>0.5</v>
      </c>
      <c r="AG133" s="711"/>
      <c r="AH133" s="711"/>
      <c r="AI133" s="711"/>
      <c r="AJ133" s="712"/>
      <c r="AK133" s="710">
        <v>0.9</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c9oH/WwYCOj6px82RJxmfwdyXk1emrTY7+RE5eBExEd4XJm6rr8L2p3mFbXAr2hK2dnBv02OJx+EFnk9iNhzAA==" saltValue="ao28tAV/MvjnS0vW2bGz8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474</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3i2sq93seRW/OfhJQLZWln7JvJqiVDVfUEKxsJSqUkEOofegGml1e8WH5jdq8RNjHePq6yJdOdp6VzoHjGHJDg==" saltValue="M2kQ6fDRdCFEDWaclSJEf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e02j6m+aCFHbN8wRMyPrwV7R19E6KFl0qKkhh3o/tceFXcY06D14Ms1xdvnxt1jJCg80+g/QH1AAZ1Lf/V3H9g==" saltValue="eZdT7Y+i0xaimsBcUxrnW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476</v>
      </c>
      <c r="AL6" s="248"/>
      <c r="AM6" s="248"/>
      <c r="AN6" s="248"/>
    </row>
    <row r="7" spans="1:46" ht="13.5" customHeight="1" x14ac:dyDescent="0.15">
      <c r="A7" s="247"/>
      <c r="AK7" s="250"/>
      <c r="AL7" s="251"/>
      <c r="AM7" s="251"/>
      <c r="AN7" s="252"/>
      <c r="AO7" s="1105" t="s">
        <v>477</v>
      </c>
      <c r="AP7" s="253"/>
      <c r="AQ7" s="254" t="s">
        <v>478</v>
      </c>
      <c r="AR7" s="255"/>
    </row>
    <row r="8" spans="1:46" x14ac:dyDescent="0.15">
      <c r="A8" s="247"/>
      <c r="AK8" s="256"/>
      <c r="AL8" s="257"/>
      <c r="AM8" s="257"/>
      <c r="AN8" s="258"/>
      <c r="AO8" s="1106"/>
      <c r="AP8" s="259" t="s">
        <v>479</v>
      </c>
      <c r="AQ8" s="260" t="s">
        <v>480</v>
      </c>
      <c r="AR8" s="261" t="s">
        <v>481</v>
      </c>
    </row>
    <row r="9" spans="1:46" x14ac:dyDescent="0.15">
      <c r="A9" s="247"/>
      <c r="AK9" s="1117" t="s">
        <v>482</v>
      </c>
      <c r="AL9" s="1118"/>
      <c r="AM9" s="1118"/>
      <c r="AN9" s="1119"/>
      <c r="AO9" s="262">
        <v>7482449</v>
      </c>
      <c r="AP9" s="262">
        <v>66968</v>
      </c>
      <c r="AQ9" s="263">
        <v>68274</v>
      </c>
      <c r="AR9" s="264">
        <v>-1.9</v>
      </c>
    </row>
    <row r="10" spans="1:46" ht="13.5" customHeight="1" x14ac:dyDescent="0.15">
      <c r="A10" s="247"/>
      <c r="AK10" s="1117" t="s">
        <v>483</v>
      </c>
      <c r="AL10" s="1118"/>
      <c r="AM10" s="1118"/>
      <c r="AN10" s="1119"/>
      <c r="AO10" s="265">
        <v>1658477</v>
      </c>
      <c r="AP10" s="265">
        <v>14843</v>
      </c>
      <c r="AQ10" s="266">
        <v>4860</v>
      </c>
      <c r="AR10" s="267">
        <v>205.4</v>
      </c>
    </row>
    <row r="11" spans="1:46" ht="13.5" customHeight="1" x14ac:dyDescent="0.15">
      <c r="A11" s="247"/>
      <c r="AK11" s="1117" t="s">
        <v>484</v>
      </c>
      <c r="AL11" s="1118"/>
      <c r="AM11" s="1118"/>
      <c r="AN11" s="1119"/>
      <c r="AO11" s="265">
        <v>26396</v>
      </c>
      <c r="AP11" s="265">
        <v>236</v>
      </c>
      <c r="AQ11" s="266">
        <v>567</v>
      </c>
      <c r="AR11" s="267">
        <v>-58.4</v>
      </c>
    </row>
    <row r="12" spans="1:46" ht="13.5" customHeight="1" x14ac:dyDescent="0.15">
      <c r="A12" s="247"/>
      <c r="AK12" s="1117" t="s">
        <v>485</v>
      </c>
      <c r="AL12" s="1118"/>
      <c r="AM12" s="1118"/>
      <c r="AN12" s="1119"/>
      <c r="AO12" s="265" t="s">
        <v>486</v>
      </c>
      <c r="AP12" s="265" t="s">
        <v>486</v>
      </c>
      <c r="AQ12" s="266">
        <v>16</v>
      </c>
      <c r="AR12" s="267" t="s">
        <v>486</v>
      </c>
    </row>
    <row r="13" spans="1:46" ht="13.5" customHeight="1" x14ac:dyDescent="0.15">
      <c r="A13" s="247"/>
      <c r="AK13" s="1117" t="s">
        <v>487</v>
      </c>
      <c r="AL13" s="1118"/>
      <c r="AM13" s="1118"/>
      <c r="AN13" s="1119"/>
      <c r="AO13" s="265">
        <v>279725</v>
      </c>
      <c r="AP13" s="265">
        <v>2504</v>
      </c>
      <c r="AQ13" s="266">
        <v>2777</v>
      </c>
      <c r="AR13" s="267">
        <v>-9.8000000000000007</v>
      </c>
    </row>
    <row r="14" spans="1:46" ht="13.5" customHeight="1" x14ac:dyDescent="0.15">
      <c r="A14" s="247"/>
      <c r="AK14" s="1117" t="s">
        <v>488</v>
      </c>
      <c r="AL14" s="1118"/>
      <c r="AM14" s="1118"/>
      <c r="AN14" s="1119"/>
      <c r="AO14" s="265">
        <v>157240</v>
      </c>
      <c r="AP14" s="265">
        <v>1407</v>
      </c>
      <c r="AQ14" s="266">
        <v>1330</v>
      </c>
      <c r="AR14" s="267">
        <v>5.8</v>
      </c>
    </row>
    <row r="15" spans="1:46" ht="13.5" customHeight="1" x14ac:dyDescent="0.15">
      <c r="A15" s="247"/>
      <c r="AK15" s="1120" t="s">
        <v>489</v>
      </c>
      <c r="AL15" s="1121"/>
      <c r="AM15" s="1121"/>
      <c r="AN15" s="1122"/>
      <c r="AO15" s="265">
        <v>-365587</v>
      </c>
      <c r="AP15" s="265">
        <v>-3272</v>
      </c>
      <c r="AQ15" s="266">
        <v>-3833</v>
      </c>
      <c r="AR15" s="267">
        <v>-14.6</v>
      </c>
    </row>
    <row r="16" spans="1:46" x14ac:dyDescent="0.15">
      <c r="A16" s="247"/>
      <c r="AK16" s="1120" t="s">
        <v>177</v>
      </c>
      <c r="AL16" s="1121"/>
      <c r="AM16" s="1121"/>
      <c r="AN16" s="1122"/>
      <c r="AO16" s="265">
        <v>9238700</v>
      </c>
      <c r="AP16" s="265">
        <v>82687</v>
      </c>
      <c r="AQ16" s="266">
        <v>73991</v>
      </c>
      <c r="AR16" s="267">
        <v>11.8</v>
      </c>
    </row>
    <row r="17" spans="1:46" x14ac:dyDescent="0.15">
      <c r="A17" s="247"/>
    </row>
    <row r="18" spans="1:46" x14ac:dyDescent="0.15">
      <c r="A18" s="247"/>
      <c r="AQ18" s="268"/>
      <c r="AR18" s="268"/>
    </row>
    <row r="19" spans="1:46" x14ac:dyDescent="0.15">
      <c r="A19" s="247"/>
      <c r="AK19" s="243" t="s">
        <v>490</v>
      </c>
    </row>
    <row r="20" spans="1:46" x14ac:dyDescent="0.15">
      <c r="A20" s="247"/>
      <c r="AK20" s="269"/>
      <c r="AL20" s="270"/>
      <c r="AM20" s="270"/>
      <c r="AN20" s="271"/>
      <c r="AO20" s="272" t="s">
        <v>491</v>
      </c>
      <c r="AP20" s="273" t="s">
        <v>492</v>
      </c>
      <c r="AQ20" s="274" t="s">
        <v>493</v>
      </c>
      <c r="AR20" s="275"/>
    </row>
    <row r="21" spans="1:46" s="248" customFormat="1" x14ac:dyDescent="0.15">
      <c r="A21" s="276"/>
      <c r="AK21" s="1123" t="s">
        <v>494</v>
      </c>
      <c r="AL21" s="1124"/>
      <c r="AM21" s="1124"/>
      <c r="AN21" s="1125"/>
      <c r="AO21" s="277">
        <v>6.05</v>
      </c>
      <c r="AP21" s="278">
        <v>6.28</v>
      </c>
      <c r="AQ21" s="279">
        <v>-0.23</v>
      </c>
      <c r="AS21" s="280"/>
      <c r="AT21" s="276"/>
    </row>
    <row r="22" spans="1:46" s="248" customFormat="1" x14ac:dyDescent="0.15">
      <c r="A22" s="276"/>
      <c r="AK22" s="1123" t="s">
        <v>495</v>
      </c>
      <c r="AL22" s="1124"/>
      <c r="AM22" s="1124"/>
      <c r="AN22" s="1125"/>
      <c r="AO22" s="281">
        <v>98.2</v>
      </c>
      <c r="AP22" s="282">
        <v>98.7</v>
      </c>
      <c r="AQ22" s="283">
        <v>-0.5</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496</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498</v>
      </c>
      <c r="AL29" s="248"/>
      <c r="AM29" s="248"/>
      <c r="AN29" s="248"/>
      <c r="AS29" s="290"/>
    </row>
    <row r="30" spans="1:46" ht="13.5" customHeight="1" x14ac:dyDescent="0.15">
      <c r="A30" s="247"/>
      <c r="AK30" s="250"/>
      <c r="AL30" s="251"/>
      <c r="AM30" s="251"/>
      <c r="AN30" s="252"/>
      <c r="AO30" s="1105" t="s">
        <v>477</v>
      </c>
      <c r="AP30" s="253"/>
      <c r="AQ30" s="254" t="s">
        <v>478</v>
      </c>
      <c r="AR30" s="255"/>
    </row>
    <row r="31" spans="1:46" x14ac:dyDescent="0.15">
      <c r="A31" s="247"/>
      <c r="AK31" s="256"/>
      <c r="AL31" s="257"/>
      <c r="AM31" s="257"/>
      <c r="AN31" s="258"/>
      <c r="AO31" s="1106"/>
      <c r="AP31" s="259" t="s">
        <v>479</v>
      </c>
      <c r="AQ31" s="260" t="s">
        <v>480</v>
      </c>
      <c r="AR31" s="261" t="s">
        <v>481</v>
      </c>
    </row>
    <row r="32" spans="1:46" ht="27" customHeight="1" x14ac:dyDescent="0.15">
      <c r="A32" s="247"/>
      <c r="AK32" s="1107" t="s">
        <v>499</v>
      </c>
      <c r="AL32" s="1108"/>
      <c r="AM32" s="1108"/>
      <c r="AN32" s="1109"/>
      <c r="AO32" s="291">
        <v>1418066</v>
      </c>
      <c r="AP32" s="291">
        <v>12692</v>
      </c>
      <c r="AQ32" s="292">
        <v>32402</v>
      </c>
      <c r="AR32" s="293">
        <v>-60.8</v>
      </c>
    </row>
    <row r="33" spans="1:46" ht="13.5" customHeight="1" x14ac:dyDescent="0.15">
      <c r="A33" s="247"/>
      <c r="AK33" s="1107" t="s">
        <v>500</v>
      </c>
      <c r="AL33" s="1108"/>
      <c r="AM33" s="1108"/>
      <c r="AN33" s="1109"/>
      <c r="AO33" s="291" t="s">
        <v>486</v>
      </c>
      <c r="AP33" s="291" t="s">
        <v>486</v>
      </c>
      <c r="AQ33" s="292" t="s">
        <v>486</v>
      </c>
      <c r="AR33" s="293" t="s">
        <v>486</v>
      </c>
    </row>
    <row r="34" spans="1:46" ht="27" customHeight="1" x14ac:dyDescent="0.15">
      <c r="A34" s="247"/>
      <c r="AK34" s="1107" t="s">
        <v>501</v>
      </c>
      <c r="AL34" s="1108"/>
      <c r="AM34" s="1108"/>
      <c r="AN34" s="1109"/>
      <c r="AO34" s="291" t="s">
        <v>486</v>
      </c>
      <c r="AP34" s="291" t="s">
        <v>486</v>
      </c>
      <c r="AQ34" s="292">
        <v>16</v>
      </c>
      <c r="AR34" s="293" t="s">
        <v>486</v>
      </c>
    </row>
    <row r="35" spans="1:46" ht="27" customHeight="1" x14ac:dyDescent="0.15">
      <c r="A35" s="247"/>
      <c r="AK35" s="1107" t="s">
        <v>502</v>
      </c>
      <c r="AL35" s="1108"/>
      <c r="AM35" s="1108"/>
      <c r="AN35" s="1109"/>
      <c r="AO35" s="291">
        <v>25763</v>
      </c>
      <c r="AP35" s="291">
        <v>231</v>
      </c>
      <c r="AQ35" s="292">
        <v>5520</v>
      </c>
      <c r="AR35" s="293">
        <v>-95.8</v>
      </c>
    </row>
    <row r="36" spans="1:46" ht="27" customHeight="1" x14ac:dyDescent="0.15">
      <c r="A36" s="247"/>
      <c r="AK36" s="1107" t="s">
        <v>503</v>
      </c>
      <c r="AL36" s="1108"/>
      <c r="AM36" s="1108"/>
      <c r="AN36" s="1109"/>
      <c r="AO36" s="291">
        <v>328522</v>
      </c>
      <c r="AP36" s="291">
        <v>2940</v>
      </c>
      <c r="AQ36" s="292">
        <v>1296</v>
      </c>
      <c r="AR36" s="293">
        <v>126.9</v>
      </c>
    </row>
    <row r="37" spans="1:46" ht="13.5" customHeight="1" x14ac:dyDescent="0.15">
      <c r="A37" s="247"/>
      <c r="AK37" s="1107" t="s">
        <v>504</v>
      </c>
      <c r="AL37" s="1108"/>
      <c r="AM37" s="1108"/>
      <c r="AN37" s="1109"/>
      <c r="AO37" s="291">
        <v>435124</v>
      </c>
      <c r="AP37" s="291">
        <v>3894</v>
      </c>
      <c r="AQ37" s="292">
        <v>571</v>
      </c>
      <c r="AR37" s="293">
        <v>582</v>
      </c>
    </row>
    <row r="38" spans="1:46" ht="27" customHeight="1" x14ac:dyDescent="0.15">
      <c r="A38" s="247"/>
      <c r="AK38" s="1110" t="s">
        <v>505</v>
      </c>
      <c r="AL38" s="1111"/>
      <c r="AM38" s="1111"/>
      <c r="AN38" s="1112"/>
      <c r="AO38" s="294" t="s">
        <v>486</v>
      </c>
      <c r="AP38" s="294" t="s">
        <v>486</v>
      </c>
      <c r="AQ38" s="295">
        <v>0</v>
      </c>
      <c r="AR38" s="283" t="s">
        <v>486</v>
      </c>
      <c r="AS38" s="290"/>
    </row>
    <row r="39" spans="1:46" x14ac:dyDescent="0.15">
      <c r="A39" s="247"/>
      <c r="AK39" s="1110" t="s">
        <v>506</v>
      </c>
      <c r="AL39" s="1111"/>
      <c r="AM39" s="1111"/>
      <c r="AN39" s="1112"/>
      <c r="AO39" s="291">
        <v>-796570</v>
      </c>
      <c r="AP39" s="291">
        <v>-7129</v>
      </c>
      <c r="AQ39" s="292">
        <v>-6093</v>
      </c>
      <c r="AR39" s="293">
        <v>17</v>
      </c>
      <c r="AS39" s="290"/>
    </row>
    <row r="40" spans="1:46" ht="27" customHeight="1" x14ac:dyDescent="0.15">
      <c r="A40" s="247"/>
      <c r="AK40" s="1107" t="s">
        <v>507</v>
      </c>
      <c r="AL40" s="1108"/>
      <c r="AM40" s="1108"/>
      <c r="AN40" s="1109"/>
      <c r="AO40" s="291">
        <v>-1051757</v>
      </c>
      <c r="AP40" s="291">
        <v>-9413</v>
      </c>
      <c r="AQ40" s="292">
        <v>-23816</v>
      </c>
      <c r="AR40" s="293">
        <v>-60.5</v>
      </c>
      <c r="AS40" s="290"/>
    </row>
    <row r="41" spans="1:46" x14ac:dyDescent="0.15">
      <c r="A41" s="247"/>
      <c r="AK41" s="1113" t="s">
        <v>287</v>
      </c>
      <c r="AL41" s="1114"/>
      <c r="AM41" s="1114"/>
      <c r="AN41" s="1115"/>
      <c r="AO41" s="291">
        <v>359148</v>
      </c>
      <c r="AP41" s="291">
        <v>3214</v>
      </c>
      <c r="AQ41" s="292">
        <v>9896</v>
      </c>
      <c r="AR41" s="293">
        <v>-67.5</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508</v>
      </c>
    </row>
    <row r="48" spans="1:46" x14ac:dyDescent="0.15">
      <c r="A48" s="247"/>
      <c r="AK48" s="301" t="s">
        <v>509</v>
      </c>
      <c r="AL48" s="301"/>
      <c r="AM48" s="301"/>
      <c r="AN48" s="301"/>
      <c r="AO48" s="301"/>
      <c r="AP48" s="301"/>
      <c r="AQ48" s="302"/>
      <c r="AR48" s="301"/>
    </row>
    <row r="49" spans="1:44" ht="13.5" customHeight="1" x14ac:dyDescent="0.15">
      <c r="A49" s="247"/>
      <c r="AK49" s="303"/>
      <c r="AL49" s="304"/>
      <c r="AM49" s="1100" t="s">
        <v>477</v>
      </c>
      <c r="AN49" s="1102" t="s">
        <v>510</v>
      </c>
      <c r="AO49" s="1103"/>
      <c r="AP49" s="1103"/>
      <c r="AQ49" s="1103"/>
      <c r="AR49" s="1104"/>
    </row>
    <row r="50" spans="1:44" x14ac:dyDescent="0.15">
      <c r="A50" s="247"/>
      <c r="AK50" s="305"/>
      <c r="AL50" s="306"/>
      <c r="AM50" s="1101"/>
      <c r="AN50" s="307" t="s">
        <v>511</v>
      </c>
      <c r="AO50" s="308" t="s">
        <v>512</v>
      </c>
      <c r="AP50" s="309" t="s">
        <v>513</v>
      </c>
      <c r="AQ50" s="310" t="s">
        <v>514</v>
      </c>
      <c r="AR50" s="311" t="s">
        <v>515</v>
      </c>
    </row>
    <row r="51" spans="1:44" x14ac:dyDescent="0.15">
      <c r="A51" s="247"/>
      <c r="AK51" s="303" t="s">
        <v>516</v>
      </c>
      <c r="AL51" s="304"/>
      <c r="AM51" s="312">
        <v>5257326</v>
      </c>
      <c r="AN51" s="313">
        <v>49704</v>
      </c>
      <c r="AO51" s="314">
        <v>22.2</v>
      </c>
      <c r="AP51" s="315">
        <v>44161</v>
      </c>
      <c r="AQ51" s="316">
        <v>-3.1</v>
      </c>
      <c r="AR51" s="317">
        <v>25.3</v>
      </c>
    </row>
    <row r="52" spans="1:44" x14ac:dyDescent="0.15">
      <c r="A52" s="247"/>
      <c r="AK52" s="318"/>
      <c r="AL52" s="319" t="s">
        <v>517</v>
      </c>
      <c r="AM52" s="320">
        <v>4199780</v>
      </c>
      <c r="AN52" s="321">
        <v>39706</v>
      </c>
      <c r="AO52" s="322">
        <v>32.4</v>
      </c>
      <c r="AP52" s="323">
        <v>23644</v>
      </c>
      <c r="AQ52" s="324">
        <v>-2.1</v>
      </c>
      <c r="AR52" s="325">
        <v>34.5</v>
      </c>
    </row>
    <row r="53" spans="1:44" x14ac:dyDescent="0.15">
      <c r="A53" s="247"/>
      <c r="AK53" s="303" t="s">
        <v>518</v>
      </c>
      <c r="AL53" s="304"/>
      <c r="AM53" s="312">
        <v>5390593</v>
      </c>
      <c r="AN53" s="313">
        <v>50083</v>
      </c>
      <c r="AO53" s="314">
        <v>0.8</v>
      </c>
      <c r="AP53" s="315">
        <v>43955</v>
      </c>
      <c r="AQ53" s="316">
        <v>-0.5</v>
      </c>
      <c r="AR53" s="317">
        <v>1.3</v>
      </c>
    </row>
    <row r="54" spans="1:44" x14ac:dyDescent="0.15">
      <c r="A54" s="247"/>
      <c r="AK54" s="318"/>
      <c r="AL54" s="319" t="s">
        <v>517</v>
      </c>
      <c r="AM54" s="320">
        <v>3727212</v>
      </c>
      <c r="AN54" s="321">
        <v>34629</v>
      </c>
      <c r="AO54" s="322">
        <v>-12.8</v>
      </c>
      <c r="AP54" s="323">
        <v>21318</v>
      </c>
      <c r="AQ54" s="324">
        <v>-9.8000000000000007</v>
      </c>
      <c r="AR54" s="325">
        <v>-3</v>
      </c>
    </row>
    <row r="55" spans="1:44" x14ac:dyDescent="0.15">
      <c r="A55" s="247"/>
      <c r="AK55" s="303" t="s">
        <v>519</v>
      </c>
      <c r="AL55" s="304"/>
      <c r="AM55" s="312">
        <v>7437252</v>
      </c>
      <c r="AN55" s="313">
        <v>67640</v>
      </c>
      <c r="AO55" s="314">
        <v>35.1</v>
      </c>
      <c r="AP55" s="315">
        <v>41921</v>
      </c>
      <c r="AQ55" s="316">
        <v>-4.5999999999999996</v>
      </c>
      <c r="AR55" s="317">
        <v>39.700000000000003</v>
      </c>
    </row>
    <row r="56" spans="1:44" x14ac:dyDescent="0.15">
      <c r="A56" s="247"/>
      <c r="AK56" s="318"/>
      <c r="AL56" s="319" t="s">
        <v>517</v>
      </c>
      <c r="AM56" s="320">
        <v>4662544</v>
      </c>
      <c r="AN56" s="321">
        <v>42405</v>
      </c>
      <c r="AO56" s="322">
        <v>22.5</v>
      </c>
      <c r="AP56" s="323">
        <v>21655</v>
      </c>
      <c r="AQ56" s="324">
        <v>1.6</v>
      </c>
      <c r="AR56" s="325">
        <v>20.9</v>
      </c>
    </row>
    <row r="57" spans="1:44" x14ac:dyDescent="0.15">
      <c r="A57" s="247"/>
      <c r="AK57" s="303" t="s">
        <v>520</v>
      </c>
      <c r="AL57" s="304"/>
      <c r="AM57" s="312">
        <v>7913323</v>
      </c>
      <c r="AN57" s="313">
        <v>71116</v>
      </c>
      <c r="AO57" s="314">
        <v>5.0999999999999996</v>
      </c>
      <c r="AP57" s="315">
        <v>44585</v>
      </c>
      <c r="AQ57" s="316">
        <v>6.4</v>
      </c>
      <c r="AR57" s="317">
        <v>-1.3</v>
      </c>
    </row>
    <row r="58" spans="1:44" x14ac:dyDescent="0.15">
      <c r="A58" s="247"/>
      <c r="AK58" s="318"/>
      <c r="AL58" s="319" t="s">
        <v>517</v>
      </c>
      <c r="AM58" s="320">
        <v>5979014</v>
      </c>
      <c r="AN58" s="321">
        <v>53732</v>
      </c>
      <c r="AO58" s="322">
        <v>26.7</v>
      </c>
      <c r="AP58" s="323">
        <v>23077</v>
      </c>
      <c r="AQ58" s="324">
        <v>6.6</v>
      </c>
      <c r="AR58" s="325">
        <v>20.100000000000001</v>
      </c>
    </row>
    <row r="59" spans="1:44" x14ac:dyDescent="0.15">
      <c r="A59" s="247"/>
      <c r="AK59" s="303" t="s">
        <v>521</v>
      </c>
      <c r="AL59" s="304"/>
      <c r="AM59" s="312">
        <v>6821534</v>
      </c>
      <c r="AN59" s="313">
        <v>61053</v>
      </c>
      <c r="AO59" s="314">
        <v>-14.2</v>
      </c>
      <c r="AP59" s="315">
        <v>49779</v>
      </c>
      <c r="AQ59" s="316">
        <v>11.6</v>
      </c>
      <c r="AR59" s="317">
        <v>-25.8</v>
      </c>
    </row>
    <row r="60" spans="1:44" x14ac:dyDescent="0.15">
      <c r="A60" s="247"/>
      <c r="AK60" s="318"/>
      <c r="AL60" s="319" t="s">
        <v>517</v>
      </c>
      <c r="AM60" s="320">
        <v>6342193</v>
      </c>
      <c r="AN60" s="321">
        <v>56763</v>
      </c>
      <c r="AO60" s="322">
        <v>5.6</v>
      </c>
      <c r="AP60" s="323">
        <v>28921</v>
      </c>
      <c r="AQ60" s="324">
        <v>25.3</v>
      </c>
      <c r="AR60" s="325">
        <v>-19.7</v>
      </c>
    </row>
    <row r="61" spans="1:44" x14ac:dyDescent="0.15">
      <c r="A61" s="247"/>
      <c r="AK61" s="303" t="s">
        <v>522</v>
      </c>
      <c r="AL61" s="326"/>
      <c r="AM61" s="312">
        <v>6564006</v>
      </c>
      <c r="AN61" s="313">
        <v>59919</v>
      </c>
      <c r="AO61" s="314">
        <v>9.8000000000000007</v>
      </c>
      <c r="AP61" s="315">
        <v>44880</v>
      </c>
      <c r="AQ61" s="327">
        <v>2</v>
      </c>
      <c r="AR61" s="317">
        <v>7.8</v>
      </c>
    </row>
    <row r="62" spans="1:44" x14ac:dyDescent="0.15">
      <c r="A62" s="247"/>
      <c r="AK62" s="318"/>
      <c r="AL62" s="319" t="s">
        <v>517</v>
      </c>
      <c r="AM62" s="320">
        <v>4982149</v>
      </c>
      <c r="AN62" s="321">
        <v>45447</v>
      </c>
      <c r="AO62" s="322">
        <v>14.9</v>
      </c>
      <c r="AP62" s="323">
        <v>23723</v>
      </c>
      <c r="AQ62" s="324">
        <v>4.3</v>
      </c>
      <c r="AR62" s="325">
        <v>10.6</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ni3GUdMaEnY0UIIlIX3TXYBE8C8/cDbSZZtpLx+dZnpFGK0uBFdOCVcQ8NTmK/98HkfxJO/OA7myMlm5Oz82oQ==" saltValue="1TYvsj4Ey5ZX3nHwrF9jn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474</v>
      </c>
    </row>
    <row r="121" spans="125:125" ht="13.5" hidden="1" customHeight="1" x14ac:dyDescent="0.15">
      <c r="DU121" s="241"/>
    </row>
  </sheetData>
  <sheetProtection algorithmName="SHA-512" hashValue="ADJgbqsSwxIc/pGBLSFollHgVRFbsV7i4vh7+fKCWJd/1uLQWdA+j9JdsNosJsOsCtGJL7kdQ3YjHFJTxADTfg==" saltValue="v8Dr7DHOpIG/P+RA/r69D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474</v>
      </c>
    </row>
  </sheetData>
  <sheetProtection algorithmName="SHA-512" hashValue="TeL1/aI3FWGbtCVRMm5ZyYHUZb6xzhu60D4zkLjEFzevcHgx7JalDpSX1dg60o8FIQEh/Lwz10YBd/KxQ01w/A==" saltValue="jItghDANtKIOBFRpn3t0x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26" t="s">
        <v>3</v>
      </c>
      <c r="D47" s="1126"/>
      <c r="E47" s="1127"/>
      <c r="F47" s="11">
        <v>40.5</v>
      </c>
      <c r="G47" s="12">
        <v>41.88</v>
      </c>
      <c r="H47" s="12">
        <v>37.340000000000003</v>
      </c>
      <c r="I47" s="12">
        <v>36.880000000000003</v>
      </c>
      <c r="J47" s="13">
        <v>30.7</v>
      </c>
    </row>
    <row r="48" spans="2:10" ht="57.75" customHeight="1" x14ac:dyDescent="0.15">
      <c r="B48" s="14"/>
      <c r="C48" s="1128" t="s">
        <v>4</v>
      </c>
      <c r="D48" s="1128"/>
      <c r="E48" s="1129"/>
      <c r="F48" s="15">
        <v>13.09</v>
      </c>
      <c r="G48" s="16">
        <v>15.92</v>
      </c>
      <c r="H48" s="16">
        <v>10.87</v>
      </c>
      <c r="I48" s="16">
        <v>12.87</v>
      </c>
      <c r="J48" s="17">
        <v>11.86</v>
      </c>
    </row>
    <row r="49" spans="2:10" ht="57.75" customHeight="1" thickBot="1" x14ac:dyDescent="0.2">
      <c r="B49" s="18"/>
      <c r="C49" s="1130" t="s">
        <v>5</v>
      </c>
      <c r="D49" s="1130"/>
      <c r="E49" s="1131"/>
      <c r="F49" s="19" t="s">
        <v>529</v>
      </c>
      <c r="G49" s="20" t="s">
        <v>530</v>
      </c>
      <c r="H49" s="20" t="s">
        <v>531</v>
      </c>
      <c r="I49" s="20" t="s">
        <v>532</v>
      </c>
      <c r="J49" s="21" t="s">
        <v>533</v>
      </c>
    </row>
    <row r="50" spans="2:10" x14ac:dyDescent="0.15"/>
  </sheetData>
  <sheetProtection algorithmName="SHA-512" hashValue="Egy7v55H4LA1eAnWdrxYyWzfzXSCxuagPNYACwPBRIeoRJblivFIZtVV2fiSGTlD/pQYZhFvDSNpfq1iKDu0BA==" saltValue="ZbLNtMkFf2TTZpAJjxtvi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ModifiedBy> </cp:lastModifiedBy>
  <cp:lastPrinted>2026-03-11T06:54:22Z</cp:lastPrinted>
  <dcterms:created xsi:type="dcterms:W3CDTF">2026-02-23T05:42:19Z</dcterms:created>
  <dcterms:modified xsi:type="dcterms:W3CDTF">2026-03-23T10:58:45Z</dcterms:modified>
  <cp:category/>
</cp:coreProperties>
</file>