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my.sharepoint.com/personal/t_hiruta_soumu_go_jp/Documents/デスクトップ/☆財政状況資料集の修正/"/>
    </mc:Choice>
  </mc:AlternateContent>
  <xr:revisionPtr revIDLastSave="3" documentId="11_0989D50CDC54D792E7CE22EDBC3FBAE666B75524" xr6:coauthVersionLast="47" xr6:coauthVersionMax="47" xr10:uidLastSave="{C44E6E24-3A0E-457F-A3C2-62BD9E79E137}"/>
  <bookViews>
    <workbookView xWindow="3260" yWindow="3260" windowWidth="14400" windowHeight="87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77" i="12" l="1"/>
  <c r="AP77" i="12"/>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<sst xmlns="http://schemas.openxmlformats.org/spreadsheetml/2006/main" count="1098" uniqueCount="573">
  <si>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</si>
  <si>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</si>
  <si>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</si>
  <si>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</si>
  <si>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</si>
  <si>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</si>
  <si>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</si>
  <si>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</si>
  <si>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</si>
  <si>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</si>
  <si>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</si>
  <si>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</si>
  <si>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</si>
  <si>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</si>
  <si>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</si>
  <si>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</si>
  <si>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</si>
  <si>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</si>
  <si>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</si>
  <si>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</si>
  <si>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</si>
  <si>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</si>
  <si>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</si>
  <si>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</si>
  <si>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</si>
  <si>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</si>
  <si>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</si>
  <si>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</si>
  <si>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</si>
  <si>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</si>
  <si>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</si>
  <si>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</si>
  <si>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</si>
  <si>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</si>
  <si>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</si>
  <si>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</si>
  <si>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</si>
  <si>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</si>
  <si>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</si>
  <si>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</si>
  <si>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</si>
  <si>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</si>
  <si>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</si>
  <si>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</si>
  <si>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</si>
  <si>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</si>
  <si>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</si>
  <si>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</si>
  <si>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</si>
  <si>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</si>
  <si>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</si>
  <si>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</si>
  <si>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</si>
  <si>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</si>
  <si>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</si>
  <si>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</si>
  <si>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</si>
  <si>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</si>
  <si>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</si>
  <si>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</si>
  <si>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</si>
  <si>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</si>
  <si>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</si>
  <si>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</si>
  <si>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</si>
  <si>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</si>
  <si>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</si>
  <si>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</si>
  <si>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</si>
  <si>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</si>
  <si>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</si>
  <si>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</si>
  <si>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</si>
  <si>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</si>
  <si>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</si>
  <si>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</si>
  <si>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</si>
  <si>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</si>
  <si>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</si>
  <si>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</si>
  <si>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</si>
  <si>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</si>
  <si>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</si>
  <si>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</si>
  <si>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</si>
  <si>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</si>
  <si>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</si>
  <si>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</si>
  <si>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</si>
  <si>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</si>
  <si>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</si>
  <si>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</si>
  <si>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</si>
  <si>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</si>
  <si>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印西市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</si>
  <si>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</si>
  <si>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</si>
  <si>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</si>
  <si>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</si>
  <si>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</si>
  <si>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</si>
  <si>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</si>
  <si>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</si>
  <si>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</si>
  <si>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</si>
  <si>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</si>
  <si>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</si>
  <si>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</si>
  <si>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</si>
  <si>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</si>
  <si>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</si>
  <si>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</si>
  <si>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</si>
  <si>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</si>
  <si>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</si>
  <si>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</si>
  <si>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</si>
  <si>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</si>
  <si>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10.7</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</si>
  <si>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</si>
  <si>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</si>
  <si>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</si>
  <si>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</si>
  <si>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</si>
  <si>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</si>
  <si>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</si>
  <si>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</si>
  <si>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</si>
  <si>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</si>
  <si>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</si>
  <si>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</si>
  <si>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</si>
  <si>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</si>
  <si>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</si>
  <si>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</si>
  <si>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</si>
  <si>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</si>
  <si>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</si>
  <si>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</si>
  <si>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</si>
  <si>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</si>
  <si>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</si>
  <si>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</si>
  <si>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</si>
  <si>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0.9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</si>
  <si>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</si>
  <si>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</si>
  <si>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</si>
  <si>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</si>
  <si>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</si>
  <si>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</si>
  <si>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</si>
  <si>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</si>
  <si>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</si>
  <si>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</si>
  <si>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</si>
  <si>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</si>
  <si>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</si>
  <si>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</si>
  <si>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</si>
  <si>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</si>
  <si>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</si>
  <si>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</si>
  <si>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</si>
  <si>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</si>
  <si>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</si>
  <si>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</si>
  <si>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</si>
  <si>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</si>
  <si>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</si>
  <si>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</si>
  <si>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</si>
  <si>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</si>
  <si>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</si>
  <si>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</si>
  <si>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</si>
  <si>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</si>
  <si>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</si>
  <si>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</si>
  <si>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</si>
  <si>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</si>
  <si>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</si>
  <si>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</si>
  <si>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</si>
  <si>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</si>
  <si>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</si>
  <si>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</si>
  <si>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</si>
  <si>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</si>
  <si>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</si>
  <si>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</si>
  <si>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</si>
  <si>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</si>
  <si>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</si>
  <si>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</si>
  <si>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</si>
  <si>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</si>
  <si>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</si>
  <si>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</si>
  <si>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</si>
  <si>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</si>
  <si>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</si>
  <si>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</si>
  <si>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千葉県印西市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</si>
  <si>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</si>
  <si>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</si>
  <si>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</si>
  <si>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</si>
  <si>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</si>
  <si>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</si>
  <si>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</si>
  <si>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</si>
  <si>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</si>
  <si>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</si>
  <si>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</si>
  <si>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</si>
  <si>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</si>
  <si>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</si>
  <si>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</si>
  <si>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</si>
  <si>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</si>
  <si>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</si>
  <si>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</si>
  <si>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</si>
  <si>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</si>
  <si>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</si>
  <si>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</si>
  <si>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</si>
  <si>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</si>
  <si>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</si>
  <si>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</si>
  <si>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</si>
  <si>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</si>
  <si>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</si>
  <si>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</si>
  <si>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</si>
  <si>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</si>
  <si>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</si>
  <si>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</si>
  <si>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</si>
  <si>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</si>
  <si>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</si>
  <si>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</si>
  <si>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</si>
  <si>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</si>
  <si>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</si>
  <si>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</si>
  <si>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</si>
  <si>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</si>
  <si>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</si>
  <si>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</si>
  <si>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</si>
  <si>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</si>
  <si>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</si>
  <si>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</si>
  <si>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</si>
  <si>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</si>
  <si>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</si>
  <si>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</si>
  <si>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</si>
  <si>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</si>
  <si>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</si>
  <si>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</si>
  <si>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</si>
  <si>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</si>
  <si>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</si>
  <si>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</si>
  <si>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</si>
  <si>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</si>
  <si>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</si>
  <si>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</si>
  <si>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</si>
  <si>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</si>
  <si>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</si>
  <si>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</si>
  <si>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</si>
  <si>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</si>
  <si>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</si>
  <si>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</si>
  <si>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</si>
  <si>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</si>
  <si>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</si>
  <si>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</si>
  <si>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</si>
  <si>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</si>
  <si>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</si>
  <si>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</si>
  <si>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</si>
  <si>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</si>
  <si>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</si>
  <si>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</si>
  <si>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</si>
  <si>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</si>
  <si>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</si>
  <si>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</si>
  <si>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</si>
  <si>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</si>
  <si>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</si>
  <si>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</si>
  <si>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</si>
  <si>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</si>
  <si>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</si>
  <si>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</si>
  <si>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</si>
  <si>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</si>
  <si>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</si>
  <si>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</si>
  <si>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</si>
  <si>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</si>
  <si>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</si>
  <si>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</si>
  <si>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</si>
  <si>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</si>
  <si>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</si>
  <si>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</si>
  <si>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</si>
  <si>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</si>
  <si>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</si>
  <si>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</si>
  <si>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</si>
  <si>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</si>
  <si>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</si>
  <si>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</si>
  <si>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</si>
  <si>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</si>
  <si>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</si>
  <si>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</si>
  <si>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</si>
  <si>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</si>
  <si>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</si>
  <si>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</si>
  <si>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</si>
  <si>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</si>
  <si>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</si>
  <si>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</si>
  <si>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</si>
  <si>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</si>
  <si>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</si>
  <si>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</si>
  <si>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</si>
  <si>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</si>
  <si>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</si>
  <si>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</si>
  <si>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</si>
  <si>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</si>
  <si>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</si>
  <si>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</si>
  <si>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</si>
  <si>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</si>
  <si>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</si>
  <si>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</si>
  <si>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</si>
  <si>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</si>
  <si>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</si>
  <si>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千葉県印西市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</si>
  <si>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</si>
  <si>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</si>
  <si>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</si>
  <si>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</si>
  <si>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</si>
  <si>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</si>
  <si>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</si>
  <si>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</si>
  <si>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</si>
  <si>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</si>
  <si>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</si>
  <si>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</si>
  <si>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</si>
  <si>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</si>
  <si>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</si>
  <si>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</si>
  <si>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</si>
  <si>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</si>
  <si>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</si>
  <si>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</si>
  <si>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</si>
  <si>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</si>
  <si>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</si>
  <si>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</si>
  <si>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</si>
  <si>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</si>
  <si>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</si>
  <si>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</si>
  <si>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</si>
  <si>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</si>
  <si>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</si>
  <si>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</si>
  <si>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</si>
  <si>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</si>
  <si>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</si>
  <si>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</si>
  <si>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</si>
  <si>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</si>
  <si>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</si>
  <si>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</si>
  <si>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</si>
  <si>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</si>
  <si>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</si>
  <si>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</si>
  <si>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</si>
  <si>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</si>
  <si>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</si>
  <si>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</si>
  <si>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</si>
  <si>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</si>
  <si>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</si>
  <si>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</si>
  <si>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</si>
  <si>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</si>
  <si>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</si>
  <si>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</si>
  <si>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</si>
  <si>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</si>
  <si>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</si>
  <si>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</si>
  <si>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</si>
  <si>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</si>
  <si>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</si>
  <si>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</si>
  <si>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</si>
  <si>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</si>
  <si>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</si>
  <si>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</si>
  <si>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</si>
  <si>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</si>
  <si>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</si>
  <si>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</si>
  <si>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</si>
  <si>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</si>
  <si>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</si>
  <si>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</si>
  <si>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</si>
  <si>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</si>
  <si>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</si>
  <si>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</si>
  <si>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</si>
  <si>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</si>
  <si>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</si>
  <si>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</si>
  <si>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</si>
  <si>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</si>
  <si>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</si>
  <si>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</si>
  <si>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</si>
  <si>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</si>
  <si>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</si>
  <si>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</si>
  <si>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</si>
  <si>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</si>
  <si>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</si>
  <si>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</si>
  <si>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</si>
  <si>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</si>
  <si>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</si>
  <si>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</si>
  <si>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</si>
  <si>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</si>
  <si>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</si>
  <si>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</si>
  <si>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</si>
  <si>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</si>
  <si>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</si>
  <si>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</si>
  <si>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</si>
  <si>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</si>
  <si>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</si>
  <si>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</si>
  <si>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</si>
  <si>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</si>
  <si>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</si>
  <si>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</si>
  <si>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</si>
  <si>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</si>
  <si>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</si>
  <si>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</si>
  <si>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</si>
  <si>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</si>
  <si>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</si>
  <si>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</si>
  <si>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</si>
  <si>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</si>
  <si>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</si>
  <si>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</si>
  <si>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</si>
  <si>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</si>
  <si>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</si>
  <si>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</si>
  <si>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</si>
  <si>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</si>
  <si>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</si>
  <si>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</si>
  <si>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</si>
  <si>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</si>
  <si>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</si>
  <si>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</si>
  <si>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</si>
  <si>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</si>
  <si>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</si>
  <si>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</si>
  <si>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</si>
  <si>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</si>
  <si>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</si>
  <si>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</si>
  <si>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</si>
  <si>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</si>
  <si>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</si>
  <si>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</si>
  <si>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</si>
  <si>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</si>
  <si>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</si>
  <si>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</si>
  <si>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</si>
  <si>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</si>
  <si>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</si>
  <si>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</si>
  <si>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</si>
  <si>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</si>
  <si>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</si>
  <si>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</si>
  <si>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</si>
  <si>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</si>
  <si>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</si>
  <si>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</si>
  <si>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</si>
  <si>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</si>
  <si>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</si>
  <si>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</si>
  <si>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</si>
  <si>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</si>
  <si>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1.53</t>
  </si>
  <si>
    <t>▲ 0.32</t>
  </si>
  <si>
    <t>▲ 2.81</t>
  </si>
  <si>
    <t>▲ 11.11</t>
  </si>
  <si>
    <t>▲ 3.45</t>
  </si>
  <si>
    <t>一般会計</t>
  </si>
  <si>
    <t>下水道事業会計</t>
  </si>
  <si>
    <t>▲ 0.08</t>
  </si>
  <si>
    <t>水道事業会計</t>
  </si>
  <si>
    <t>介護保険特別会計</t>
  </si>
  <si>
    <t>国民健康保険特別会計</t>
  </si>
  <si>
    <t>後期高齢者医療特別会計</t>
  </si>
  <si>
    <t>その他会計（赤字）</t>
  </si>
  <si>
    <t>その他会計（黒字）</t>
  </si>
  <si>
    <t>R01</t>
    <phoneticPr fontId="5"/>
  </si>
  <si>
    <t>R02</t>
    <phoneticPr fontId="5"/>
  </si>
  <si>
    <t>R03</t>
    <phoneticPr fontId="5"/>
  </si>
  <si>
    <t>R04</t>
    <phoneticPr fontId="5"/>
  </si>
  <si>
    <t>R05</t>
    <phoneticPr fontId="5"/>
  </si>
  <si>
    <t>千葉県市町村総合事務組合（一般会計）</t>
  </si>
  <si>
    <t>千葉県市町村総合事務組合（千葉県自治会館管理運営特別会計）</t>
  </si>
  <si>
    <t>千葉県市町村総合事務組合（千葉県自治研修センター特別会計）</t>
  </si>
  <si>
    <t>千葉県市町村総合事務組合（千葉県市町村交通災害共済特別会計）</t>
  </si>
  <si>
    <t>千葉県後期高齢者医療広域連合（一般会計）</t>
  </si>
  <si>
    <t>千葉県後期高齢者医療広域連合（後期高齢者医療特別会計）</t>
  </si>
  <si>
    <t>印西地区消防組合（一般会計）</t>
  </si>
  <si>
    <t>印西地区衛生組合（一般会計）</t>
  </si>
  <si>
    <t>印旛利根川水防事務組合（一般会計）</t>
  </si>
  <si>
    <t>印西地区環境整備事業組合（一般会計）</t>
  </si>
  <si>
    <t>印西地区環境整備事業組合（一般会計）（ごみ処理）次期分</t>
  </si>
  <si>
    <t>印西地区環境整備事業組合（一般会計）（ごみ処理）次期分除く</t>
  </si>
  <si>
    <t>印西地区環境整備事業組合（一般会計）（平岡自然公園分）</t>
  </si>
  <si>
    <t>印西地区環境整備事業組合（墓地事業特別会計）</t>
  </si>
  <si>
    <t>印旛郡市広域市町村圏事務組合（一般会計）</t>
  </si>
  <si>
    <t>印旛郡市広域市町村圏事務組合（水道用水供給事業会計）</t>
  </si>
  <si>
    <t>長門川水道企業団（水道事業会計）</t>
  </si>
  <si>
    <t>-</t>
    <phoneticPr fontId="2"/>
  </si>
  <si>
    <t>-</t>
    <phoneticPr fontId="2"/>
  </si>
  <si>
    <t>公共施設整備基金</t>
    <phoneticPr fontId="5"/>
  </si>
  <si>
    <t>教育振興基金</t>
    <phoneticPr fontId="2"/>
  </si>
  <si>
    <t>都市計画事業基金</t>
    <rPh sb="0" eb="2">
      <t>トシ</t>
    </rPh>
    <rPh sb="2" eb="4">
      <t>ケイカク</t>
    </rPh>
    <rPh sb="4" eb="6">
      <t>ジギョウ</t>
    </rPh>
    <rPh sb="6" eb="8">
      <t>キキン</t>
    </rPh>
    <phoneticPr fontId="2"/>
  </si>
  <si>
    <t>都市廃棄物空気輸送施設収束事業基金</t>
    <phoneticPr fontId="2"/>
  </si>
  <si>
    <t>ふるさとづくり運営基金</t>
    <rPh sb="7" eb="9">
      <t>ウンエイ</t>
    </rPh>
    <rPh sb="9" eb="11">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</si>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</sst>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40"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trike/>
      <sz val="12"/>
      <color indexed="8"/>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hair">
        <color indexed="64"/>
      </left>
      <right style="hair">
        <color indexed="64"/>
      </right>
      <top/>
      <bottom style="hair">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6" fillId="0" borderId="115" xfId="12" applyNumberFormat="1" applyFont="1" applyBorder="1" applyAlignment="1" applyProtection="1">
      <alignment horizontal="right" vertical="center" shrinkToFit="1"/>
      <protection locked="0"/>
    </xf>
    <xf numFmtId="177" fontId="36" fillId="0" borderId="116" xfId="12" applyNumberFormat="1" applyFont="1" applyBorder="1" applyAlignment="1" applyProtection="1">
      <alignment horizontal="right" vertical="center" shrinkToFit="1"/>
      <protection locked="0"/>
    </xf>
    <xf numFmtId="177" fontId="39" fillId="0" borderId="188" xfId="12" applyNumberFormat="1" applyFont="1" applyBorder="1" applyAlignment="1" applyProtection="1">
      <alignment horizontal="right" vertical="center" shrinkToFit="1"/>
      <protection locked="0"/>
    </xf>
    <xf numFmtId="177" fontId="36" fillId="0" borderId="188"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45588</c:v>
                </c:pt>
                <c:pt idx="1">
                  <c:v>44161</c:v>
                </c:pt>
                <c:pt idx="2">
                  <c:v>43955</c:v>
                </c:pt>
                <c:pt idx="3">
                  <c:v>41921</c:v>
                </c:pt>
                <c:pt idx="4">
                  <c:v>44585</c:v>
                </c:pt>
              </c:numCache>
            </c:numRef>
          </c:val>
          <c:smooth val="0"/>
          <c:extLst>
            <c:ext xmlns:c16="http://schemas.microsoft.com/office/drawing/2014/chart" uri="{C3380CC4-5D6E-409C-BE32-E72D297353CC}">
              <c16:uniqueId val="{00000000-15D1-48C5-B54E-CE3FB659770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40671</c:v>
                </c:pt>
                <c:pt idx="1">
                  <c:v>49704</c:v>
                </c:pt>
                <c:pt idx="2">
                  <c:v>50083</c:v>
                </c:pt>
                <c:pt idx="3">
                  <c:v>67640</c:v>
                </c:pt>
                <c:pt idx="4">
                  <c:v>71116</c:v>
                </c:pt>
              </c:numCache>
            </c:numRef>
          </c:val>
          <c:smooth val="0"/>
          <c:extLst>
            <c:ext xmlns:c16="http://schemas.microsoft.com/office/drawing/2014/chart" uri="{C3380CC4-5D6E-409C-BE32-E72D297353CC}">
              <c16:uniqueId val="{00000001-15D1-48C5-B54E-CE3FB6597709}"/>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8.65</c:v>
                </c:pt>
                <c:pt idx="1">
                  <c:v>13.09</c:v>
                </c:pt>
                <c:pt idx="2">
                  <c:v>15.92</c:v>
                </c:pt>
                <c:pt idx="3">
                  <c:v>10.87</c:v>
                </c:pt>
                <c:pt idx="4">
                  <c:v>12.87</c:v>
                </c:pt>
              </c:numCache>
            </c:numRef>
          </c:val>
          <c:extLst>
            <c:ext xmlns:c16="http://schemas.microsoft.com/office/drawing/2014/chart" uri="{C3380CC4-5D6E-409C-BE32-E72D297353CC}">
              <c16:uniqueId val="{00000000-ABED-4E17-A271-AAACD0CE2B8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49.54</c:v>
                </c:pt>
                <c:pt idx="1">
                  <c:v>40.5</c:v>
                </c:pt>
                <c:pt idx="2">
                  <c:v>41.88</c:v>
                </c:pt>
                <c:pt idx="3">
                  <c:v>37.340000000000003</c:v>
                </c:pt>
                <c:pt idx="4">
                  <c:v>36.880000000000003</c:v>
                </c:pt>
              </c:numCache>
            </c:numRef>
          </c:val>
          <c:extLst>
            <c:ext xmlns:c16="http://schemas.microsoft.com/office/drawing/2014/chart" uri="{C3380CC4-5D6E-409C-BE32-E72D297353CC}">
              <c16:uniqueId val="{00000001-ABED-4E17-A271-AAACD0CE2B8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-1.53</c:v>
                </c:pt>
                <c:pt idx="1">
                  <c:v>-0.32</c:v>
                </c:pt>
                <c:pt idx="2">
                  <c:v>-2.81</c:v>
                </c:pt>
                <c:pt idx="3">
                  <c:v>-11.11</c:v>
                </c:pt>
                <c:pt idx="4">
                  <c:v>-3.45</c:v>
                </c:pt>
              </c:numCache>
            </c:numRef>
          </c:val>
          <c:smooth val="0"/>
          <c:extLst>
            <c:ext xmlns:c16="http://schemas.microsoft.com/office/drawing/2014/chart" uri="{C3380CC4-5D6E-409C-BE32-E72D297353CC}">
              <c16:uniqueId val="{00000002-ABED-4E17-A271-AAACD0CE2B8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228-43F0-9409-85D97F1F513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228-43F0-9409-85D97F1F513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228-43F0-9409-85D97F1F5136}"/>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228-43F0-9409-85D97F1F5136}"/>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0.05</c:v>
                </c:pt>
                <c:pt idx="2">
                  <c:v>#N/A</c:v>
                </c:pt>
                <c:pt idx="3">
                  <c:v>0.08</c:v>
                </c:pt>
                <c:pt idx="4">
                  <c:v>#N/A</c:v>
                </c:pt>
                <c:pt idx="5">
                  <c:v>0.05</c:v>
                </c:pt>
                <c:pt idx="6">
                  <c:v>#N/A</c:v>
                </c:pt>
                <c:pt idx="7">
                  <c:v>0.04</c:v>
                </c:pt>
                <c:pt idx="8">
                  <c:v>#N/A</c:v>
                </c:pt>
                <c:pt idx="9">
                  <c:v>0.05</c:v>
                </c:pt>
              </c:numCache>
            </c:numRef>
          </c:val>
          <c:extLst>
            <c:ext xmlns:c16="http://schemas.microsoft.com/office/drawing/2014/chart" uri="{C3380CC4-5D6E-409C-BE32-E72D297353CC}">
              <c16:uniqueId val="{00000004-4228-43F0-9409-85D97F1F5136}"/>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0.36</c:v>
                </c:pt>
                <c:pt idx="2">
                  <c:v>#N/A</c:v>
                </c:pt>
                <c:pt idx="3">
                  <c:v>0.38</c:v>
                </c:pt>
                <c:pt idx="4">
                  <c:v>#N/A</c:v>
                </c:pt>
                <c:pt idx="5">
                  <c:v>0.13</c:v>
                </c:pt>
                <c:pt idx="6">
                  <c:v>#N/A</c:v>
                </c:pt>
                <c:pt idx="7">
                  <c:v>0</c:v>
                </c:pt>
                <c:pt idx="8">
                  <c:v>#N/A</c:v>
                </c:pt>
                <c:pt idx="9">
                  <c:v>0.06</c:v>
                </c:pt>
              </c:numCache>
            </c:numRef>
          </c:val>
          <c:extLst>
            <c:ext xmlns:c16="http://schemas.microsoft.com/office/drawing/2014/chart" uri="{C3380CC4-5D6E-409C-BE32-E72D297353CC}">
              <c16:uniqueId val="{00000005-4228-43F0-9409-85D97F1F513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0.94</c:v>
                </c:pt>
                <c:pt idx="2">
                  <c:v>#N/A</c:v>
                </c:pt>
                <c:pt idx="3">
                  <c:v>1.26</c:v>
                </c:pt>
                <c:pt idx="4">
                  <c:v>#N/A</c:v>
                </c:pt>
                <c:pt idx="5">
                  <c:v>0.94</c:v>
                </c:pt>
                <c:pt idx="6">
                  <c:v>#N/A</c:v>
                </c:pt>
                <c:pt idx="7">
                  <c:v>0.9</c:v>
                </c:pt>
                <c:pt idx="8">
                  <c:v>#N/A</c:v>
                </c:pt>
                <c:pt idx="9">
                  <c:v>0.64</c:v>
                </c:pt>
              </c:numCache>
            </c:numRef>
          </c:val>
          <c:extLst>
            <c:ext xmlns:c16="http://schemas.microsoft.com/office/drawing/2014/chart" uri="{C3380CC4-5D6E-409C-BE32-E72D297353CC}">
              <c16:uniqueId val="{00000006-4228-43F0-9409-85D97F1F5136}"/>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8.74</c:v>
                </c:pt>
                <c:pt idx="2">
                  <c:v>#N/A</c:v>
                </c:pt>
                <c:pt idx="3">
                  <c:v>8.14</c:v>
                </c:pt>
                <c:pt idx="4">
                  <c:v>#N/A</c:v>
                </c:pt>
                <c:pt idx="5">
                  <c:v>8.2799999999999994</c:v>
                </c:pt>
                <c:pt idx="6">
                  <c:v>#N/A</c:v>
                </c:pt>
                <c:pt idx="7">
                  <c:v>7.41</c:v>
                </c:pt>
                <c:pt idx="8">
                  <c:v>#N/A</c:v>
                </c:pt>
                <c:pt idx="9">
                  <c:v>7.02</c:v>
                </c:pt>
              </c:numCache>
            </c:numRef>
          </c:val>
          <c:extLst>
            <c:ext xmlns:c16="http://schemas.microsoft.com/office/drawing/2014/chart" uri="{C3380CC4-5D6E-409C-BE32-E72D297353CC}">
              <c16:uniqueId val="{00000007-4228-43F0-9409-85D97F1F5136}"/>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0.08</c:v>
                </c:pt>
                <c:pt idx="1">
                  <c:v>#N/A</c:v>
                </c:pt>
                <c:pt idx="2">
                  <c:v>#N/A</c:v>
                </c:pt>
                <c:pt idx="3">
                  <c:v>5.94</c:v>
                </c:pt>
                <c:pt idx="4">
                  <c:v>#N/A</c:v>
                </c:pt>
                <c:pt idx="5">
                  <c:v>7.03</c:v>
                </c:pt>
                <c:pt idx="6">
                  <c:v>#N/A</c:v>
                </c:pt>
                <c:pt idx="7">
                  <c:v>7</c:v>
                </c:pt>
                <c:pt idx="8">
                  <c:v>#N/A</c:v>
                </c:pt>
                <c:pt idx="9">
                  <c:v>7.69</c:v>
                </c:pt>
              </c:numCache>
            </c:numRef>
          </c:val>
          <c:extLst>
            <c:ext xmlns:c16="http://schemas.microsoft.com/office/drawing/2014/chart" uri="{C3380CC4-5D6E-409C-BE32-E72D297353CC}">
              <c16:uniqueId val="{00000008-4228-43F0-9409-85D97F1F513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8.65</c:v>
                </c:pt>
                <c:pt idx="2">
                  <c:v>#N/A</c:v>
                </c:pt>
                <c:pt idx="3">
                  <c:v>13.08</c:v>
                </c:pt>
                <c:pt idx="4">
                  <c:v>#N/A</c:v>
                </c:pt>
                <c:pt idx="5">
                  <c:v>15.91</c:v>
                </c:pt>
                <c:pt idx="6">
                  <c:v>#N/A</c:v>
                </c:pt>
                <c:pt idx="7">
                  <c:v>10.87</c:v>
                </c:pt>
                <c:pt idx="8">
                  <c:v>#N/A</c:v>
                </c:pt>
                <c:pt idx="9">
                  <c:v>12.87</c:v>
                </c:pt>
              </c:numCache>
            </c:numRef>
          </c:val>
          <c:extLst>
            <c:ext xmlns:c16="http://schemas.microsoft.com/office/drawing/2014/chart" uri="{C3380CC4-5D6E-409C-BE32-E72D297353CC}">
              <c16:uniqueId val="{00000009-4228-43F0-9409-85D97F1F513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2946</c:v>
                </c:pt>
                <c:pt idx="5">
                  <c:v>2801</c:v>
                </c:pt>
                <c:pt idx="8">
                  <c:v>2684</c:v>
                </c:pt>
                <c:pt idx="11">
                  <c:v>2437</c:v>
                </c:pt>
                <c:pt idx="14">
                  <c:v>2373</c:v>
                </c:pt>
              </c:numCache>
            </c:numRef>
          </c:val>
          <c:extLst>
            <c:ext xmlns:c16="http://schemas.microsoft.com/office/drawing/2014/chart" uri="{C3380CC4-5D6E-409C-BE32-E72D297353CC}">
              <c16:uniqueId val="{00000000-6BC9-4C35-833F-79D6119646C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BC9-4C35-833F-79D6119646C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830</c:v>
                </c:pt>
                <c:pt idx="3">
                  <c:v>770</c:v>
                </c:pt>
                <c:pt idx="6">
                  <c:v>615</c:v>
                </c:pt>
                <c:pt idx="9">
                  <c:v>614</c:v>
                </c:pt>
                <c:pt idx="12">
                  <c:v>575</c:v>
                </c:pt>
              </c:numCache>
            </c:numRef>
          </c:val>
          <c:extLst>
            <c:ext xmlns:c16="http://schemas.microsoft.com/office/drawing/2014/chart" uri="{C3380CC4-5D6E-409C-BE32-E72D297353CC}">
              <c16:uniqueId val="{00000002-6BC9-4C35-833F-79D6119646C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256</c:v>
                </c:pt>
                <c:pt idx="3">
                  <c:v>300</c:v>
                </c:pt>
                <c:pt idx="6">
                  <c:v>335</c:v>
                </c:pt>
                <c:pt idx="9">
                  <c:v>347</c:v>
                </c:pt>
                <c:pt idx="12">
                  <c:v>367</c:v>
                </c:pt>
              </c:numCache>
            </c:numRef>
          </c:val>
          <c:extLst>
            <c:ext xmlns:c16="http://schemas.microsoft.com/office/drawing/2014/chart" uri="{C3380CC4-5D6E-409C-BE32-E72D297353CC}">
              <c16:uniqueId val="{00000003-6BC9-4C35-833F-79D6119646C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161</c:v>
                </c:pt>
                <c:pt idx="3">
                  <c:v>56</c:v>
                </c:pt>
                <c:pt idx="6">
                  <c:v>45</c:v>
                </c:pt>
                <c:pt idx="9">
                  <c:v>36</c:v>
                </c:pt>
                <c:pt idx="12">
                  <c:v>37</c:v>
                </c:pt>
              </c:numCache>
            </c:numRef>
          </c:val>
          <c:extLst>
            <c:ext xmlns:c16="http://schemas.microsoft.com/office/drawing/2014/chart" uri="{C3380CC4-5D6E-409C-BE32-E72D297353CC}">
              <c16:uniqueId val="{00000004-6BC9-4C35-833F-79D6119646C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BC9-4C35-833F-79D6119646C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BC9-4C35-833F-79D6119646C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1839</c:v>
                </c:pt>
                <c:pt idx="3">
                  <c:v>1700</c:v>
                </c:pt>
                <c:pt idx="6">
                  <c:v>1690</c:v>
                </c:pt>
                <c:pt idx="9">
                  <c:v>1586</c:v>
                </c:pt>
                <c:pt idx="12">
                  <c:v>1621</c:v>
                </c:pt>
              </c:numCache>
            </c:numRef>
          </c:val>
          <c:extLst>
            <c:ext xmlns:c16="http://schemas.microsoft.com/office/drawing/2014/chart" uri="{C3380CC4-5D6E-409C-BE32-E72D297353CC}">
              <c16:uniqueId val="{00000007-6BC9-4C35-833F-79D6119646C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140</c:v>
                </c:pt>
                <c:pt idx="2">
                  <c:v>#N/A</c:v>
                </c:pt>
                <c:pt idx="3">
                  <c:v>#N/A</c:v>
                </c:pt>
                <c:pt idx="4">
                  <c:v>25</c:v>
                </c:pt>
                <c:pt idx="5">
                  <c:v>#N/A</c:v>
                </c:pt>
                <c:pt idx="6">
                  <c:v>#N/A</c:v>
                </c:pt>
                <c:pt idx="7">
                  <c:v>1</c:v>
                </c:pt>
                <c:pt idx="8">
                  <c:v>#N/A</c:v>
                </c:pt>
                <c:pt idx="9">
                  <c:v>#N/A</c:v>
                </c:pt>
                <c:pt idx="10">
                  <c:v>146</c:v>
                </c:pt>
                <c:pt idx="11">
                  <c:v>#N/A</c:v>
                </c:pt>
                <c:pt idx="12">
                  <c:v>#N/A</c:v>
                </c:pt>
                <c:pt idx="13">
                  <c:v>227</c:v>
                </c:pt>
                <c:pt idx="14">
                  <c:v>#N/A</c:v>
                </c:pt>
              </c:numCache>
            </c:numRef>
          </c:val>
          <c:smooth val="0"/>
          <c:extLst>
            <c:ext xmlns:c16="http://schemas.microsoft.com/office/drawing/2014/chart" uri="{C3380CC4-5D6E-409C-BE32-E72D297353CC}">
              <c16:uniqueId val="{00000008-6BC9-4C35-833F-79D6119646C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12338</c:v>
                </c:pt>
                <c:pt idx="5">
                  <c:v>11488</c:v>
                </c:pt>
                <c:pt idx="8">
                  <c:v>10262</c:v>
                </c:pt>
                <c:pt idx="11">
                  <c:v>10147</c:v>
                </c:pt>
                <c:pt idx="14">
                  <c:v>11295</c:v>
                </c:pt>
              </c:numCache>
            </c:numRef>
          </c:val>
          <c:extLst>
            <c:ext xmlns:c16="http://schemas.microsoft.com/office/drawing/2014/chart" uri="{C3380CC4-5D6E-409C-BE32-E72D297353CC}">
              <c16:uniqueId val="{00000000-C237-42D8-AD57-FBBD5B5100D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5501</c:v>
                </c:pt>
                <c:pt idx="5">
                  <c:v>5794</c:v>
                </c:pt>
                <c:pt idx="8">
                  <c:v>5070</c:v>
                </c:pt>
                <c:pt idx="11">
                  <c:v>4052</c:v>
                </c:pt>
                <c:pt idx="14">
                  <c:v>3157</c:v>
                </c:pt>
              </c:numCache>
            </c:numRef>
          </c:val>
          <c:extLst>
            <c:ext xmlns:c16="http://schemas.microsoft.com/office/drawing/2014/chart" uri="{C3380CC4-5D6E-409C-BE32-E72D297353CC}">
              <c16:uniqueId val="{00000001-C237-42D8-AD57-FBBD5B5100D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18175</c:v>
                </c:pt>
                <c:pt idx="5">
                  <c:v>17021</c:v>
                </c:pt>
                <c:pt idx="8">
                  <c:v>17560</c:v>
                </c:pt>
                <c:pt idx="11">
                  <c:v>19564</c:v>
                </c:pt>
                <c:pt idx="14">
                  <c:v>21542</c:v>
                </c:pt>
              </c:numCache>
            </c:numRef>
          </c:val>
          <c:extLst>
            <c:ext xmlns:c16="http://schemas.microsoft.com/office/drawing/2014/chart" uri="{C3380CC4-5D6E-409C-BE32-E72D297353CC}">
              <c16:uniqueId val="{00000002-C237-42D8-AD57-FBBD5B5100D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37-42D8-AD57-FBBD5B5100D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37-42D8-AD57-FBBD5B5100D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237-42D8-AD57-FBBD5B5100D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3277</c:v>
                </c:pt>
                <c:pt idx="3">
                  <c:v>3422</c:v>
                </c:pt>
                <c:pt idx="6">
                  <c:v>3725</c:v>
                </c:pt>
                <c:pt idx="9">
                  <c:v>3989</c:v>
                </c:pt>
                <c:pt idx="12">
                  <c:v>4379</c:v>
                </c:pt>
              </c:numCache>
            </c:numRef>
          </c:val>
          <c:extLst>
            <c:ext xmlns:c16="http://schemas.microsoft.com/office/drawing/2014/chart" uri="{C3380CC4-5D6E-409C-BE32-E72D297353CC}">
              <c16:uniqueId val="{00000006-C237-42D8-AD57-FBBD5B5100D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2127</c:v>
                </c:pt>
                <c:pt idx="3">
                  <c:v>2312</c:v>
                </c:pt>
                <c:pt idx="6">
                  <c:v>2208</c:v>
                </c:pt>
                <c:pt idx="9">
                  <c:v>2226</c:v>
                </c:pt>
                <c:pt idx="12">
                  <c:v>2258</c:v>
                </c:pt>
              </c:numCache>
            </c:numRef>
          </c:val>
          <c:extLst>
            <c:ext xmlns:c16="http://schemas.microsoft.com/office/drawing/2014/chart" uri="{C3380CC4-5D6E-409C-BE32-E72D297353CC}">
              <c16:uniqueId val="{00000007-C237-42D8-AD57-FBBD5B5100D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1691</c:v>
                </c:pt>
                <c:pt idx="3">
                  <c:v>1262</c:v>
                </c:pt>
                <c:pt idx="6">
                  <c:v>825</c:v>
                </c:pt>
                <c:pt idx="9">
                  <c:v>430</c:v>
                </c:pt>
                <c:pt idx="12">
                  <c:v>397</c:v>
                </c:pt>
              </c:numCache>
            </c:numRef>
          </c:val>
          <c:extLst>
            <c:ext xmlns:c16="http://schemas.microsoft.com/office/drawing/2014/chart" uri="{C3380CC4-5D6E-409C-BE32-E72D297353CC}">
              <c16:uniqueId val="{00000008-C237-42D8-AD57-FBBD5B5100D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5547</c:v>
                </c:pt>
                <c:pt idx="3">
                  <c:v>5175</c:v>
                </c:pt>
                <c:pt idx="6">
                  <c:v>13744</c:v>
                </c:pt>
                <c:pt idx="9">
                  <c:v>12999</c:v>
                </c:pt>
                <c:pt idx="12">
                  <c:v>12182</c:v>
                </c:pt>
              </c:numCache>
            </c:numRef>
          </c:val>
          <c:extLst>
            <c:ext xmlns:c16="http://schemas.microsoft.com/office/drawing/2014/chart" uri="{C3380CC4-5D6E-409C-BE32-E72D297353CC}">
              <c16:uniqueId val="{00000009-C237-42D8-AD57-FBBD5B5100D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13462</c:v>
                </c:pt>
                <c:pt idx="3">
                  <c:v>13368</c:v>
                </c:pt>
                <c:pt idx="6">
                  <c:v>12862</c:v>
                </c:pt>
                <c:pt idx="9">
                  <c:v>13606</c:v>
                </c:pt>
                <c:pt idx="12">
                  <c:v>15282</c:v>
                </c:pt>
              </c:numCache>
            </c:numRef>
          </c:val>
          <c:extLst>
            <c:ext xmlns:c16="http://schemas.microsoft.com/office/drawing/2014/chart" uri="{C3380CC4-5D6E-409C-BE32-E72D297353CC}">
              <c16:uniqueId val="{0000000A-C237-42D8-AD57-FBBD5B5100D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472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237-42D8-AD57-FBBD5B5100D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9519</c:v>
                </c:pt>
                <c:pt idx="1">
                  <c:v>9466</c:v>
                </c:pt>
                <c:pt idx="2">
                  <c:v>9443</c:v>
                </c:pt>
              </c:numCache>
            </c:numRef>
          </c:val>
          <c:extLst>
            <c:ext xmlns:c16="http://schemas.microsoft.com/office/drawing/2014/chart" uri="{C3380CC4-5D6E-409C-BE32-E72D297353CC}">
              <c16:uniqueId val="{00000000-B39B-4863-875E-4C6432408E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88</c:v>
                </c:pt>
                <c:pt idx="1">
                  <c:v>72</c:v>
                </c:pt>
                <c:pt idx="2">
                  <c:v>55</c:v>
                </c:pt>
              </c:numCache>
            </c:numRef>
          </c:val>
          <c:extLst>
            <c:ext xmlns:c16="http://schemas.microsoft.com/office/drawing/2014/chart" uri="{C3380CC4-5D6E-409C-BE32-E72D297353CC}">
              <c16:uniqueId val="{00000001-B39B-4863-875E-4C6432408E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6743</c:v>
                </c:pt>
                <c:pt idx="1">
                  <c:v>8802</c:v>
                </c:pt>
                <c:pt idx="2">
                  <c:v>10772</c:v>
                </c:pt>
              </c:numCache>
            </c:numRef>
          </c:val>
          <c:extLst>
            <c:ext xmlns:c16="http://schemas.microsoft.com/office/drawing/2014/chart" uri="{C3380CC4-5D6E-409C-BE32-E72D297353CC}">
              <c16:uniqueId val="{00000002-B39B-4863-875E-4C6432408E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83</xdr:col>
      <xdr:colOff>6350</xdr:colOff>
      <xdr:row>2</xdr:row>
      <xdr:rowOff>63500</xdr:rowOff>
    </xdr:from>
    <xdr:to>
      <xdr:col>95</xdr:col>
      <xdr:colOff>152400</xdr:colOff>
      <xdr:row>5</xdr:row>
      <xdr:rowOff>107950</xdr:rowOff>
    </xdr:to>
    <xdr:sp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111,274
108,196
123.79
52,903,853
49,413,102
3,296,045
25,602,587
15,281,579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基準財政需要において、基礎数値となる人口が国勢調査により増加したため増額となり、歳出についても扶助費をはじめ増額となったため、１．０６となった。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第６次行政改革実施計画（令和３～７年度）に基づき、職員数の適正化による人件費の抑制及び組織の合理化を更に推進しつつ、公債費の抑制を図るなど、歳出全般の見直しを行うとともに、併せて市税徴収強化を中心に財政基盤の安定に努め、自主・自立可能な財政運営を目指す。</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47278"/>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22678</xdr:rowOff>
    </xdr:from>
    <xdr:to>
      <xdr:col>23</xdr:col>
      <xdr:colOff>133350</xdr:colOff>
      <xdr:row>39</xdr:row>
      <xdr:rowOff>22678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67092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152599</xdr:rowOff>
    </xdr:from>
    <xdr:ext cx="762000" cy="259045"/>
    <xdr:sp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9072</xdr:rowOff>
    </xdr:from>
    <xdr:to>
      <xdr:col>23</xdr:col>
      <xdr:colOff>184150</xdr:colOff>
      <xdr:row>42</xdr:row>
      <xdr:rowOff>110672</xdr:rowOff>
    </xdr:to>
    <xdr:sp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22678</xdr:rowOff>
    </xdr:from>
    <xdr:to>
      <xdr:col>19</xdr:col>
      <xdr:colOff>133350</xdr:colOff>
      <xdr:row>39</xdr:row>
      <xdr:rowOff>57150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6709228"/>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163285</xdr:rowOff>
    </xdr:from>
    <xdr:to>
      <xdr:col>19</xdr:col>
      <xdr:colOff>184150</xdr:colOff>
      <xdr:row>42</xdr:row>
      <xdr:rowOff>93435</xdr:rowOff>
    </xdr:to>
    <xdr:sp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78212</xdr:rowOff>
    </xdr:from>
    <xdr:ext cx="736600" cy="259045"/>
    <xdr:sp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279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5443</xdr:rowOff>
    </xdr:from>
    <xdr:to>
      <xdr:col>15</xdr:col>
      <xdr:colOff>82550</xdr:colOff>
      <xdr:row>39</xdr:row>
      <xdr:rowOff>57150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66919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128815</xdr:rowOff>
    </xdr:from>
    <xdr:to>
      <xdr:col>15</xdr:col>
      <xdr:colOff>133350</xdr:colOff>
      <xdr:row>42</xdr:row>
      <xdr:rowOff>58965</xdr:rowOff>
    </xdr:to>
    <xdr:sp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43742</xdr:rowOff>
    </xdr:from>
    <xdr:ext cx="762000" cy="259045"/>
    <xdr:sp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5443</xdr:rowOff>
    </xdr:from>
    <xdr:to>
      <xdr:col>11</xdr:col>
      <xdr:colOff>31750</xdr:colOff>
      <xdr:row>39</xdr:row>
      <xdr:rowOff>57150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66919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9270</xdr:rowOff>
    </xdr:from>
    <xdr:ext cx="762000" cy="259045"/>
    <xdr:sp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9072</xdr:rowOff>
    </xdr:from>
    <xdr:to>
      <xdr:col>7</xdr:col>
      <xdr:colOff>31750</xdr:colOff>
      <xdr:row>42</xdr:row>
      <xdr:rowOff>110672</xdr:rowOff>
    </xdr:to>
    <xdr:sp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95449</xdr:rowOff>
    </xdr:from>
    <xdr:ext cx="762000" cy="259045"/>
    <xdr:sp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143328</xdr:rowOff>
    </xdr:from>
    <xdr:to>
      <xdr:col>23</xdr:col>
      <xdr:colOff>184150</xdr:colOff>
      <xdr:row>39</xdr:row>
      <xdr:rowOff>73478</xdr:rowOff>
    </xdr:to>
    <xdr:sp textlink="">
      <xdr:nvSpPr>
        <xdr:cNvPr id="90" name="楕円 89">
          <a:extLst>
            <a:ext uri="{FF2B5EF4-FFF2-40B4-BE49-F238E27FC236}">
              <a16:creationId xmlns:a16="http://schemas.microsoft.com/office/drawing/2014/main" id="{00000000-0008-0000-0300-00005A000000}"/>
            </a:ext>
          </a:extLst>
        </xdr:cNvPr>
        <xdr:cNvSpPr/>
      </xdr:nvSpPr>
      <xdr:spPr>
        <a:xfrm>
          <a:off x="49022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159855</xdr:rowOff>
    </xdr:from>
    <xdr:ext cx="762000" cy="259045"/>
    <xdr:sp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143328</xdr:rowOff>
    </xdr:from>
    <xdr:to>
      <xdr:col>19</xdr:col>
      <xdr:colOff>184150</xdr:colOff>
      <xdr:row>39</xdr:row>
      <xdr:rowOff>73478</xdr:rowOff>
    </xdr:to>
    <xdr:sp textlink="">
      <xdr:nvSpPr>
        <xdr:cNvPr id="92" name="楕円 91">
          <a:extLst>
            <a:ext uri="{FF2B5EF4-FFF2-40B4-BE49-F238E27FC236}">
              <a16:creationId xmlns:a16="http://schemas.microsoft.com/office/drawing/2014/main" id="{00000000-0008-0000-0300-00005C000000}"/>
            </a:ext>
          </a:extLst>
        </xdr:cNvPr>
        <xdr:cNvSpPr/>
      </xdr:nvSpPr>
      <xdr:spPr>
        <a:xfrm>
          <a:off x="4064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83655</xdr:rowOff>
    </xdr:from>
    <xdr:ext cx="736600" cy="259045"/>
    <xdr:sp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textlink="">
      <xdr:nvSpPr>
        <xdr:cNvPr id="94" name="楕円 93">
          <a:extLst>
            <a:ext uri="{FF2B5EF4-FFF2-40B4-BE49-F238E27FC236}">
              <a16:creationId xmlns:a16="http://schemas.microsoft.com/office/drawing/2014/main" id="{00000000-0008-0000-0300-00005E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126093</xdr:rowOff>
    </xdr:from>
    <xdr:to>
      <xdr:col>11</xdr:col>
      <xdr:colOff>82550</xdr:colOff>
      <xdr:row>39</xdr:row>
      <xdr:rowOff>56243</xdr:rowOff>
    </xdr:to>
    <xdr:sp textlink="">
      <xdr:nvSpPr>
        <xdr:cNvPr id="96" name="楕円 95">
          <a:extLst>
            <a:ext uri="{FF2B5EF4-FFF2-40B4-BE49-F238E27FC236}">
              <a16:creationId xmlns:a16="http://schemas.microsoft.com/office/drawing/2014/main" id="{00000000-0008-0000-0300-000060000000}"/>
            </a:ext>
          </a:extLst>
        </xdr:cNvPr>
        <xdr:cNvSpPr/>
      </xdr:nvSpPr>
      <xdr:spPr>
        <a:xfrm>
          <a:off x="2286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66420</xdr:rowOff>
    </xdr:from>
    <xdr:ext cx="762000" cy="259045"/>
    <xdr:sp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641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6350</xdr:rowOff>
    </xdr:from>
    <xdr:to>
      <xdr:col>7</xdr:col>
      <xdr:colOff>31750</xdr:colOff>
      <xdr:row>39</xdr:row>
      <xdr:rowOff>107950</xdr:rowOff>
    </xdr:to>
    <xdr:sp textlink="">
      <xdr:nvSpPr>
        <xdr:cNvPr id="98" name="楕円 97">
          <a:extLst>
            <a:ext uri="{FF2B5EF4-FFF2-40B4-BE49-F238E27FC236}">
              <a16:creationId xmlns:a16="http://schemas.microsoft.com/office/drawing/2014/main" id="{00000000-0008-0000-0300-000062000000}"/>
            </a:ext>
          </a:extLst>
        </xdr:cNvPr>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118127</xdr:rowOff>
    </xdr:from>
    <xdr:ext cx="762000" cy="259045"/>
    <xdr:sp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分子となる扶助費や経常的物件費の増加に対し、分母となる経常一般財源のうち普通交付税は不交付となったが、千葉ニュータウンの開発等に伴い地方税（特に固定資産税の償却資産分）が増加したことにより昨年度を</a:t>
          </a:r>
          <a:r>
            <a:rPr kumimoji="1" lang="ja-JP" altLang="en-US" sz="1100" b="0" i="0" baseline="0">
              <a:solidFill>
                <a:schemeClr val="dk1"/>
              </a:solidFill>
              <a:effectLst/>
              <a:latin typeface="+mn-lt"/>
              <a:ea typeface="+mn-ea"/>
              <a:cs typeface="+mn-cs"/>
            </a:rPr>
            <a:t>大幅に下</a:t>
          </a:r>
          <a:r>
            <a:rPr kumimoji="1" lang="ja-JP" altLang="ja-JP" sz="1100" b="0" i="0" baseline="0">
              <a:solidFill>
                <a:schemeClr val="dk1"/>
              </a:solidFill>
              <a:effectLst/>
              <a:latin typeface="+mn-lt"/>
              <a:ea typeface="+mn-ea"/>
              <a:cs typeface="+mn-cs"/>
            </a:rPr>
            <a:t>回る</a:t>
          </a:r>
          <a:r>
            <a:rPr kumimoji="1" lang="ja-JP" altLang="en-US" sz="1100" b="0" i="0" baseline="0">
              <a:solidFill>
                <a:schemeClr val="dk1"/>
              </a:solidFill>
              <a:effectLst/>
              <a:latin typeface="+mn-lt"/>
              <a:ea typeface="+mn-ea"/>
              <a:cs typeface="+mn-cs"/>
            </a:rPr>
            <a:t>７９．５</a:t>
          </a:r>
          <a:r>
            <a:rPr kumimoji="1" lang="ja-JP" altLang="ja-JP" sz="1100" b="0" i="0" baseline="0">
              <a:solidFill>
                <a:schemeClr val="dk1"/>
              </a:solidFill>
              <a:effectLst/>
              <a:latin typeface="+mn-lt"/>
              <a:ea typeface="+mn-ea"/>
              <a:cs typeface="+mn-cs"/>
            </a:rPr>
            <a:t>％となり、類似団体を</a:t>
          </a:r>
          <a:r>
            <a:rPr kumimoji="1" lang="ja-JP" altLang="en-US" sz="1100" b="0" i="0" baseline="0">
              <a:solidFill>
                <a:schemeClr val="dk1"/>
              </a:solidFill>
              <a:effectLst/>
              <a:latin typeface="+mn-lt"/>
              <a:ea typeface="+mn-ea"/>
              <a:cs typeface="+mn-cs"/>
            </a:rPr>
            <a:t>大きく</a:t>
          </a:r>
          <a:r>
            <a:rPr kumimoji="1" lang="ja-JP" altLang="ja-JP" sz="1100" b="0" i="0" baseline="0">
              <a:solidFill>
                <a:schemeClr val="dk1"/>
              </a:solidFill>
              <a:effectLst/>
              <a:latin typeface="+mn-lt"/>
              <a:ea typeface="+mn-ea"/>
              <a:cs typeface="+mn-cs"/>
            </a:rPr>
            <a:t>下回</a:t>
          </a:r>
          <a:r>
            <a:rPr kumimoji="1" lang="ja-JP" altLang="en-US" sz="1100" b="0" i="0" baseline="0">
              <a:solidFill>
                <a:schemeClr val="dk1"/>
              </a:solidFill>
              <a:effectLst/>
              <a:latin typeface="+mn-lt"/>
              <a:ea typeface="+mn-ea"/>
              <a:cs typeface="+mn-cs"/>
            </a:rPr>
            <a:t>る結果となった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印西市財政計画（令和３～７年度）に基づき、９０％以下を維持するため、民間委託・指定管理者制度の活用、事務事業の見直しなど、第６次行政改革実施計画の推進により、経常経費の削減に努めていく。</a:t>
          </a:r>
          <a:endParaRPr lang="ja-JP" altLang="ja-JP" sz="1400">
            <a:effectLst/>
          </a:endParaRPr>
        </a:p>
      </xdr:txBody>
    </xdr:sp>
    <xdr:clientData/>
  </xdr:twoCellAnchor>
  <xdr:oneCellAnchor>
    <xdr:from>
      <xdr:col>3</xdr:col>
      <xdr:colOff>95250</xdr:colOff>
      <xdr:row>54</xdr:row>
      <xdr:rowOff>139700</xdr:rowOff>
    </xdr:from>
    <xdr:ext cx="298543" cy="225703"/>
    <xdr:sp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102870</xdr:rowOff>
    </xdr:from>
    <xdr:to>
      <xdr:col>23</xdr:col>
      <xdr:colOff>133350</xdr:colOff>
      <xdr:row>65</xdr:row>
      <xdr:rowOff>99568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71645</xdr:rowOff>
    </xdr:from>
    <xdr:ext cx="762000" cy="259045"/>
    <xdr:sp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1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99568</xdr:rowOff>
    </xdr:from>
    <xdr:to>
      <xdr:col>24</xdr:col>
      <xdr:colOff>12700</xdr:colOff>
      <xdr:row>65</xdr:row>
      <xdr:rowOff>99568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24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17797</xdr:rowOff>
    </xdr:from>
    <xdr:ext cx="762000" cy="259045"/>
    <xdr:sp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102870</xdr:rowOff>
    </xdr:from>
    <xdr:to>
      <xdr:col>24</xdr:col>
      <xdr:colOff>12700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102870</xdr:rowOff>
    </xdr:from>
    <xdr:to>
      <xdr:col>23</xdr:col>
      <xdr:colOff>133350</xdr:colOff>
      <xdr:row>60</xdr:row>
      <xdr:rowOff>59182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046970"/>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38117</xdr:rowOff>
    </xdr:from>
    <xdr:ext cx="762000" cy="259045"/>
    <xdr:sp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68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59182</xdr:rowOff>
    </xdr:from>
    <xdr:to>
      <xdr:col>19</xdr:col>
      <xdr:colOff>133350</xdr:colOff>
      <xdr:row>60</xdr:row>
      <xdr:rowOff>73660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34618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3302</xdr:rowOff>
    </xdr:from>
    <xdr:to>
      <xdr:col>19</xdr:col>
      <xdr:colOff>184150</xdr:colOff>
      <xdr:row>62</xdr:row>
      <xdr:rowOff>104902</xdr:rowOff>
    </xdr:to>
    <xdr:sp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89679</xdr:rowOff>
    </xdr:from>
    <xdr:ext cx="736600" cy="259045"/>
    <xdr:sp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7195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73660</xdr:rowOff>
    </xdr:from>
    <xdr:to>
      <xdr:col>15</xdr:col>
      <xdr:colOff>82550</xdr:colOff>
      <xdr:row>60</xdr:row>
      <xdr:rowOff>112268</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36066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25146</xdr:rowOff>
    </xdr:from>
    <xdr:to>
      <xdr:col>15</xdr:col>
      <xdr:colOff>133350</xdr:colOff>
      <xdr:row>61</xdr:row>
      <xdr:rowOff>126746</xdr:rowOff>
    </xdr:to>
    <xdr:sp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111523</xdr:rowOff>
    </xdr:from>
    <xdr:ext cx="762000" cy="259045"/>
    <xdr:sp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112268</xdr:rowOff>
    </xdr:from>
    <xdr:to>
      <xdr:col>11</xdr:col>
      <xdr:colOff>31750</xdr:colOff>
      <xdr:row>60</xdr:row>
      <xdr:rowOff>121920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3992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61214</xdr:rowOff>
    </xdr:from>
    <xdr:to>
      <xdr:col>11</xdr:col>
      <xdr:colOff>82550</xdr:colOff>
      <xdr:row>62</xdr:row>
      <xdr:rowOff>162814</xdr:rowOff>
    </xdr:to>
    <xdr:sp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147591</xdr:rowOff>
    </xdr:from>
    <xdr:ext cx="762000" cy="259045"/>
    <xdr:sp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52070</xdr:rowOff>
    </xdr:from>
    <xdr:to>
      <xdr:col>23</xdr:col>
      <xdr:colOff>184150</xdr:colOff>
      <xdr:row>58</xdr:row>
      <xdr:rowOff>153670</xdr:rowOff>
    </xdr:to>
    <xdr:sp textlink="">
      <xdr:nvSpPr>
        <xdr:cNvPr id="151" name="楕円 150">
          <a:extLst>
            <a:ext uri="{FF2B5EF4-FFF2-40B4-BE49-F238E27FC236}">
              <a16:creationId xmlns:a16="http://schemas.microsoft.com/office/drawing/2014/main" id="{00000000-0008-0000-0300-000097000000}"/>
            </a:ext>
          </a:extLst>
        </xdr:cNvPr>
        <xdr:cNvSpPr/>
      </xdr:nvSpPr>
      <xdr:spPr>
        <a:xfrm>
          <a:off x="49022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144797</xdr:rowOff>
    </xdr:from>
    <xdr:ext cx="762000" cy="259045"/>
    <xdr:sp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991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8382</xdr:rowOff>
    </xdr:from>
    <xdr:to>
      <xdr:col>19</xdr:col>
      <xdr:colOff>184150</xdr:colOff>
      <xdr:row>60</xdr:row>
      <xdr:rowOff>109982</xdr:rowOff>
    </xdr:to>
    <xdr:sp textlink="">
      <xdr:nvSpPr>
        <xdr:cNvPr id="153" name="楕円 152">
          <a:extLst>
            <a:ext uri="{FF2B5EF4-FFF2-40B4-BE49-F238E27FC236}">
              <a16:creationId xmlns:a16="http://schemas.microsoft.com/office/drawing/2014/main" id="{00000000-0008-0000-0300-000099000000}"/>
            </a:ext>
          </a:extLst>
        </xdr:cNvPr>
        <xdr:cNvSpPr/>
      </xdr:nvSpPr>
      <xdr:spPr>
        <a:xfrm>
          <a:off x="4064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120159</xdr:rowOff>
    </xdr:from>
    <xdr:ext cx="736600" cy="259045"/>
    <xdr:sp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textlink="">
      <xdr:nvSpPr>
        <xdr:cNvPr id="155" name="楕円 154">
          <a:extLst>
            <a:ext uri="{FF2B5EF4-FFF2-40B4-BE49-F238E27FC236}">
              <a16:creationId xmlns:a16="http://schemas.microsoft.com/office/drawing/2014/main" id="{00000000-0008-0000-0300-00009B000000}"/>
            </a:ext>
          </a:extLst>
        </xdr:cNvPr>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134637</xdr:rowOff>
    </xdr:from>
    <xdr:ext cx="762000" cy="259045"/>
    <xdr:sp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61468</xdr:rowOff>
    </xdr:from>
    <xdr:to>
      <xdr:col>11</xdr:col>
      <xdr:colOff>82550</xdr:colOff>
      <xdr:row>60</xdr:row>
      <xdr:rowOff>163068</xdr:rowOff>
    </xdr:to>
    <xdr:sp textlink="">
      <xdr:nvSpPr>
        <xdr:cNvPr id="157" name="楕円 156">
          <a:extLst>
            <a:ext uri="{FF2B5EF4-FFF2-40B4-BE49-F238E27FC236}">
              <a16:creationId xmlns:a16="http://schemas.microsoft.com/office/drawing/2014/main" id="{00000000-0008-0000-0300-00009D000000}"/>
            </a:ext>
          </a:extLst>
        </xdr:cNvPr>
        <xdr:cNvSpPr/>
      </xdr:nvSpPr>
      <xdr:spPr>
        <a:xfrm>
          <a:off x="2286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1795</xdr:rowOff>
    </xdr:from>
    <xdr:ext cx="762000" cy="259045"/>
    <xdr:sp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71120</xdr:rowOff>
    </xdr:from>
    <xdr:to>
      <xdr:col>7</xdr:col>
      <xdr:colOff>31750</xdr:colOff>
      <xdr:row>61</xdr:row>
      <xdr:rowOff>1270</xdr:rowOff>
    </xdr:to>
    <xdr:sp textlink="">
      <xdr:nvSpPr>
        <xdr:cNvPr id="159" name="楕円 158">
          <a:extLst>
            <a:ext uri="{FF2B5EF4-FFF2-40B4-BE49-F238E27FC236}">
              <a16:creationId xmlns:a16="http://schemas.microsoft.com/office/drawing/2014/main" id="{00000000-0008-0000-0300-00009F000000}"/>
            </a:ext>
          </a:extLst>
        </xdr:cNvPr>
        <xdr:cNvSpPr/>
      </xdr:nvSpPr>
      <xdr:spPr>
        <a:xfrm>
          <a:off x="1397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11447</xdr:rowOff>
    </xdr:from>
    <xdr:ext cx="762000" cy="259045"/>
    <xdr:sp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[135,331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人件費及び物件費等の合計額の人口１人当たりの金額が類似団体平均を</a:t>
          </a:r>
          <a:r>
            <a:rPr kumimoji="1" lang="ja-JP" altLang="en-US" sz="1100" b="0" i="0" baseline="0">
              <a:solidFill>
                <a:schemeClr val="dk1"/>
              </a:solidFill>
              <a:effectLst/>
              <a:latin typeface="+mn-lt"/>
              <a:ea typeface="+mn-ea"/>
              <a:cs typeface="+mn-cs"/>
            </a:rPr>
            <a:t>上回り</a:t>
          </a:r>
          <a:r>
            <a:rPr kumimoji="1" lang="ja-JP" altLang="ja-JP" sz="1100" b="0" i="0" baseline="0">
              <a:solidFill>
                <a:schemeClr val="dk1"/>
              </a:solidFill>
              <a:effectLst/>
              <a:latin typeface="+mn-lt"/>
              <a:ea typeface="+mn-ea"/>
              <a:cs typeface="+mn-cs"/>
            </a:rPr>
            <a:t>、前年度と比較</a:t>
          </a:r>
          <a:r>
            <a:rPr kumimoji="1" lang="ja-JP" altLang="en-US" sz="1100" b="0" i="0" baseline="0">
              <a:solidFill>
                <a:schemeClr val="dk1"/>
              </a:solidFill>
              <a:effectLst/>
              <a:latin typeface="+mn-lt"/>
              <a:ea typeface="+mn-ea"/>
              <a:cs typeface="+mn-cs"/>
            </a:rPr>
            <a:t>しても</a:t>
          </a:r>
          <a:r>
            <a:rPr kumimoji="1" lang="ja-JP" altLang="ja-JP" sz="1100" b="0" i="0" baseline="0">
              <a:solidFill>
                <a:schemeClr val="dk1"/>
              </a:solidFill>
              <a:effectLst/>
              <a:latin typeface="+mn-lt"/>
              <a:ea typeface="+mn-ea"/>
              <a:cs typeface="+mn-cs"/>
            </a:rPr>
            <a:t>増額となっている。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これは、</a:t>
          </a:r>
          <a:r>
            <a:rPr kumimoji="1" lang="ja-JP" altLang="ja-JP" sz="1100" b="0" i="0" baseline="0">
              <a:solidFill>
                <a:sysClr val="windowText" lastClr="000000"/>
              </a:solidFill>
              <a:effectLst/>
              <a:latin typeface="+mn-lt"/>
              <a:ea typeface="+mn-ea"/>
              <a:cs typeface="+mn-cs"/>
            </a:rPr>
            <a:t>情報基盤整備に係る備品購入費や委託料の増加に伴うもので</a:t>
          </a:r>
          <a:r>
            <a:rPr kumimoji="1" lang="ja-JP" altLang="ja-JP" sz="1100" b="0" i="0" baseline="0">
              <a:solidFill>
                <a:schemeClr val="dk1"/>
              </a:solidFill>
              <a:effectLst/>
              <a:latin typeface="+mn-lt"/>
              <a:ea typeface="+mn-ea"/>
              <a:cs typeface="+mn-cs"/>
            </a:rPr>
            <a:t>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また、公共施設の老朽化に伴い、維持補修費についても増額となっており、今後も増大が見込まれるため、歳出事業の精査・削減に取り組んでいく。</a:t>
          </a:r>
          <a:endParaRPr lang="ja-JP" altLang="ja-JP" sz="1400">
            <a:effectLst/>
          </a:endParaRPr>
        </a:p>
      </xdr:txBody>
    </xdr:sp>
    <xdr:clientData/>
  </xdr:twoCellAnchor>
  <xdr:oneCellAnchor>
    <xdr:from>
      <xdr:col>3</xdr:col>
      <xdr:colOff>95250</xdr:colOff>
      <xdr:row>77</xdr:row>
      <xdr:rowOff>6350</xdr:rowOff>
    </xdr:from>
    <xdr:ext cx="349839" cy="225703"/>
    <xdr:sp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41528</xdr:rowOff>
    </xdr:from>
    <xdr:to>
      <xdr:col>23</xdr:col>
      <xdr:colOff>133350</xdr:colOff>
      <xdr:row>88</xdr:row>
      <xdr:rowOff>112057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757528"/>
          <a:ext cx="0" cy="14421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84134</xdr:rowOff>
    </xdr:from>
    <xdr:ext cx="762000" cy="259045"/>
    <xdr:sp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1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112057</xdr:rowOff>
    </xdr:from>
    <xdr:to>
      <xdr:col>24</xdr:col>
      <xdr:colOff>12700</xdr:colOff>
      <xdr:row>88</xdr:row>
      <xdr:rowOff>112057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199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127905</xdr:rowOff>
    </xdr:from>
    <xdr:ext cx="762000" cy="259045"/>
    <xdr:sp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0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41528</xdr:rowOff>
    </xdr:from>
    <xdr:to>
      <xdr:col>24</xdr:col>
      <xdr:colOff>12700</xdr:colOff>
      <xdr:row>80</xdr:row>
      <xdr:rowOff>41528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7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147185</xdr:rowOff>
    </xdr:from>
    <xdr:to>
      <xdr:col>23</xdr:col>
      <xdr:colOff>133350</xdr:colOff>
      <xdr:row>84</xdr:row>
      <xdr:rowOff>6555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377535"/>
          <a:ext cx="838200" cy="30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76757</xdr:rowOff>
    </xdr:from>
    <xdr:ext cx="762000" cy="259045"/>
    <xdr:sp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3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60230</xdr:rowOff>
    </xdr:from>
    <xdr:to>
      <xdr:col>23</xdr:col>
      <xdr:colOff>184150</xdr:colOff>
      <xdr:row>83</xdr:row>
      <xdr:rowOff>161830</xdr:rowOff>
    </xdr:to>
    <xdr:sp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29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45692</xdr:rowOff>
    </xdr:from>
    <xdr:to>
      <xdr:col>19</xdr:col>
      <xdr:colOff>133350</xdr:colOff>
      <xdr:row>83</xdr:row>
      <xdr:rowOff>147185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276042"/>
          <a:ext cx="889000" cy="10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82510</xdr:rowOff>
    </xdr:from>
    <xdr:to>
      <xdr:col>19</xdr:col>
      <xdr:colOff>184150</xdr:colOff>
      <xdr:row>84</xdr:row>
      <xdr:rowOff>12660</xdr:rowOff>
    </xdr:to>
    <xdr:sp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22837</xdr:rowOff>
    </xdr:from>
    <xdr:ext cx="736600" cy="259045"/>
    <xdr:sp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81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25877</xdr:rowOff>
    </xdr:from>
    <xdr:to>
      <xdr:col>15</xdr:col>
      <xdr:colOff>82550</xdr:colOff>
      <xdr:row>83</xdr:row>
      <xdr:rowOff>45692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256227"/>
          <a:ext cx="889000" cy="19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20307</xdr:rowOff>
    </xdr:from>
    <xdr:to>
      <xdr:col>15</xdr:col>
      <xdr:colOff>133350</xdr:colOff>
      <xdr:row>83</xdr:row>
      <xdr:rowOff>121907</xdr:rowOff>
    </xdr:to>
    <xdr:sp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106684</xdr:rowOff>
    </xdr:from>
    <xdr:ext cx="762000" cy="259045"/>
    <xdr:sp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33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101223</xdr:rowOff>
    </xdr:from>
    <xdr:to>
      <xdr:col>11</xdr:col>
      <xdr:colOff>31750</xdr:colOff>
      <xdr:row>83</xdr:row>
      <xdr:rowOff>25877</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160123"/>
          <a:ext cx="889000" cy="9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89984</xdr:rowOff>
    </xdr:from>
    <xdr:to>
      <xdr:col>11</xdr:col>
      <xdr:colOff>82550</xdr:colOff>
      <xdr:row>83</xdr:row>
      <xdr:rowOff>20134</xdr:rowOff>
    </xdr:to>
    <xdr:sp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30311</xdr:rowOff>
    </xdr:from>
    <xdr:ext cx="762000" cy="259045"/>
    <xdr:sp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1882</xdr:rowOff>
    </xdr:from>
    <xdr:to>
      <xdr:col>7</xdr:col>
      <xdr:colOff>31750</xdr:colOff>
      <xdr:row>82</xdr:row>
      <xdr:rowOff>103482</xdr:rowOff>
    </xdr:to>
    <xdr:sp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113659</xdr:rowOff>
    </xdr:from>
    <xdr:ext cx="762000" cy="259045"/>
    <xdr:sp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2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127205</xdr:rowOff>
    </xdr:from>
    <xdr:to>
      <xdr:col>23</xdr:col>
      <xdr:colOff>184150</xdr:colOff>
      <xdr:row>84</xdr:row>
      <xdr:rowOff>57355</xdr:rowOff>
    </xdr:to>
    <xdr:sp textlink="">
      <xdr:nvSpPr>
        <xdr:cNvPr id="214" name="楕円 213">
          <a:extLst>
            <a:ext uri="{FF2B5EF4-FFF2-40B4-BE49-F238E27FC236}">
              <a16:creationId xmlns:a16="http://schemas.microsoft.com/office/drawing/2014/main" id="{00000000-0008-0000-0300-0000D6000000}"/>
            </a:ext>
          </a:extLst>
        </xdr:cNvPr>
        <xdr:cNvSpPr/>
      </xdr:nvSpPr>
      <xdr:spPr>
        <a:xfrm>
          <a:off x="4902200" y="1435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99282</xdr:rowOff>
    </xdr:from>
    <xdr:ext cx="762000" cy="259045"/>
    <xdr:sp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32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96385</xdr:rowOff>
    </xdr:from>
    <xdr:to>
      <xdr:col>19</xdr:col>
      <xdr:colOff>184150</xdr:colOff>
      <xdr:row>84</xdr:row>
      <xdr:rowOff>26535</xdr:rowOff>
    </xdr:to>
    <xdr:sp textlink="">
      <xdr:nvSpPr>
        <xdr:cNvPr id="216" name="楕円 215">
          <a:extLst>
            <a:ext uri="{FF2B5EF4-FFF2-40B4-BE49-F238E27FC236}">
              <a16:creationId xmlns:a16="http://schemas.microsoft.com/office/drawing/2014/main" id="{00000000-0008-0000-0300-0000D8000000}"/>
            </a:ext>
          </a:extLst>
        </xdr:cNvPr>
        <xdr:cNvSpPr/>
      </xdr:nvSpPr>
      <xdr:spPr>
        <a:xfrm>
          <a:off x="4064000" y="1432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11312</xdr:rowOff>
    </xdr:from>
    <xdr:ext cx="736600" cy="259045"/>
    <xdr:sp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4131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166342</xdr:rowOff>
    </xdr:from>
    <xdr:to>
      <xdr:col>15</xdr:col>
      <xdr:colOff>133350</xdr:colOff>
      <xdr:row>83</xdr:row>
      <xdr:rowOff>96492</xdr:rowOff>
    </xdr:to>
    <xdr:sp textlink="">
      <xdr:nvSpPr>
        <xdr:cNvPr id="218" name="楕円 217">
          <a:extLst>
            <a:ext uri="{FF2B5EF4-FFF2-40B4-BE49-F238E27FC236}">
              <a16:creationId xmlns:a16="http://schemas.microsoft.com/office/drawing/2014/main" id="{00000000-0008-0000-0300-0000DA000000}"/>
            </a:ext>
          </a:extLst>
        </xdr:cNvPr>
        <xdr:cNvSpPr/>
      </xdr:nvSpPr>
      <xdr:spPr>
        <a:xfrm>
          <a:off x="3175000" y="1422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106669</xdr:rowOff>
    </xdr:from>
    <xdr:ext cx="762000" cy="259045"/>
    <xdr:sp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994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146527</xdr:rowOff>
    </xdr:from>
    <xdr:to>
      <xdr:col>11</xdr:col>
      <xdr:colOff>82550</xdr:colOff>
      <xdr:row>83</xdr:row>
      <xdr:rowOff>76677</xdr:rowOff>
    </xdr:to>
    <xdr:sp textlink="">
      <xdr:nvSpPr>
        <xdr:cNvPr id="220" name="楕円 219">
          <a:extLst>
            <a:ext uri="{FF2B5EF4-FFF2-40B4-BE49-F238E27FC236}">
              <a16:creationId xmlns:a16="http://schemas.microsoft.com/office/drawing/2014/main" id="{00000000-0008-0000-0300-0000DC000000}"/>
            </a:ext>
          </a:extLst>
        </xdr:cNvPr>
        <xdr:cNvSpPr/>
      </xdr:nvSpPr>
      <xdr:spPr>
        <a:xfrm>
          <a:off x="2286000" y="1420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61454</xdr:rowOff>
    </xdr:from>
    <xdr:ext cx="762000" cy="259045"/>
    <xdr:sp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29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50423</xdr:rowOff>
    </xdr:from>
    <xdr:to>
      <xdr:col>7</xdr:col>
      <xdr:colOff>31750</xdr:colOff>
      <xdr:row>82</xdr:row>
      <xdr:rowOff>152023</xdr:rowOff>
    </xdr:to>
    <xdr:sp textlink="">
      <xdr:nvSpPr>
        <xdr:cNvPr id="222" name="楕円 221">
          <a:extLst>
            <a:ext uri="{FF2B5EF4-FFF2-40B4-BE49-F238E27FC236}">
              <a16:creationId xmlns:a16="http://schemas.microsoft.com/office/drawing/2014/main" id="{00000000-0008-0000-0300-0000DE000000}"/>
            </a:ext>
          </a:extLst>
        </xdr:cNvPr>
        <xdr:cNvSpPr/>
      </xdr:nvSpPr>
      <xdr:spPr>
        <a:xfrm>
          <a:off x="1397000" y="1410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136800</xdr:rowOff>
    </xdr:from>
    <xdr:ext cx="762000" cy="259045"/>
    <xdr:sp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195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ラスパイレス指数については、職員の年齢構成上、高齢層の職の割合が高いため、数値を押し上げている状況である。高齢層の職の割合を抑制するため、平成３０年度から職制の見直しを行い、令和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年度においては、類似団体とほぼ同数となったものの上回る状況は続いている。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高齢層の退職に伴い、令和</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５０</a:t>
          </a:r>
          <a:r>
            <a:rPr kumimoji="1" lang="ja-JP" altLang="ja-JP" sz="1100" b="0" i="0" baseline="0">
              <a:solidFill>
                <a:schemeClr val="dk1"/>
              </a:solidFill>
              <a:effectLst/>
              <a:latin typeface="+mn-lt"/>
              <a:ea typeface="+mn-ea"/>
              <a:cs typeface="+mn-cs"/>
            </a:rPr>
            <a:t>名の新規採用、令和</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年度約</a:t>
          </a:r>
          <a:r>
            <a:rPr kumimoji="1" lang="ja-JP" altLang="en-US" sz="1100" b="0" i="0" baseline="0">
              <a:solidFill>
                <a:schemeClr val="dk1"/>
              </a:solidFill>
              <a:effectLst/>
              <a:latin typeface="+mn-lt"/>
              <a:ea typeface="+mn-ea"/>
              <a:cs typeface="+mn-cs"/>
            </a:rPr>
            <a:t>３５</a:t>
          </a:r>
          <a:r>
            <a:rPr kumimoji="1" lang="ja-JP" altLang="ja-JP" sz="1100" b="0" i="0" baseline="0">
              <a:solidFill>
                <a:schemeClr val="dk1"/>
              </a:solidFill>
              <a:effectLst/>
              <a:latin typeface="+mn-lt"/>
              <a:ea typeface="+mn-ea"/>
              <a:cs typeface="+mn-cs"/>
            </a:rPr>
            <a:t>名の新規採用職員を見込んでいるため、指数が下がる見込みである。引き続き印西市定員管理計画に基づく定員管理、民間の給与水準、及び国や他団体の状況を踏まえた給与水準の適正化を図っていく。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18143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8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100693</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6179800" y="14605000"/>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117220</xdr:rowOff>
    </xdr:from>
    <xdr:ext cx="762000" cy="259045"/>
    <xdr:sp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34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100693</xdr:rowOff>
    </xdr:from>
    <xdr:to>
      <xdr:col>81</xdr:col>
      <xdr:colOff>95250</xdr:colOff>
      <xdr:row>85</xdr:row>
      <xdr:rowOff>30843</xdr:rowOff>
    </xdr:to>
    <xdr:sp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50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100693</xdr:rowOff>
    </xdr:from>
    <xdr:to>
      <xdr:col>77</xdr:col>
      <xdr:colOff>44450</xdr:colOff>
      <xdr:row>85</xdr:row>
      <xdr:rowOff>135164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46739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135164</xdr:rowOff>
    </xdr:from>
    <xdr:to>
      <xdr:col>77</xdr:col>
      <xdr:colOff>95250</xdr:colOff>
      <xdr:row>85</xdr:row>
      <xdr:rowOff>65314</xdr:rowOff>
    </xdr:to>
    <xdr:sp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75491</xdr:rowOff>
    </xdr:from>
    <xdr:ext cx="736600" cy="259045"/>
    <xdr:sp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30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32657</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4708414"/>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32657</xdr:rowOff>
    </xdr:from>
    <xdr:to>
      <xdr:col>68</xdr:col>
      <xdr:colOff>152400</xdr:colOff>
      <xdr:row>87</xdr:row>
      <xdr:rowOff>68036</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flipV="1">
          <a:off x="13512800" y="14777357"/>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48986</xdr:rowOff>
    </xdr:from>
    <xdr:to>
      <xdr:col>68</xdr:col>
      <xdr:colOff>203200</xdr:colOff>
      <xdr:row>84</xdr:row>
      <xdr:rowOff>150586</xdr:rowOff>
    </xdr:to>
    <xdr:sp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450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66221</xdr:rowOff>
    </xdr:from>
    <xdr:to>
      <xdr:col>64</xdr:col>
      <xdr:colOff>152400</xdr:colOff>
      <xdr:row>84</xdr:row>
      <xdr:rowOff>167821</xdr:rowOff>
    </xdr:to>
    <xdr:sp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468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6548</xdr:rowOff>
    </xdr:from>
    <xdr:ext cx="762000" cy="259045"/>
    <xdr:sp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23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textlink="">
      <xdr:nvSpPr>
        <xdr:cNvPr id="278" name="楕円 277">
          <a:extLst>
            <a:ext uri="{FF2B5EF4-FFF2-40B4-BE49-F238E27FC236}">
              <a16:creationId xmlns:a16="http://schemas.microsoft.com/office/drawing/2014/main" id="{00000000-0008-0000-0300-000016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49893</xdr:rowOff>
    </xdr:from>
    <xdr:to>
      <xdr:col>77</xdr:col>
      <xdr:colOff>95250</xdr:colOff>
      <xdr:row>85</xdr:row>
      <xdr:rowOff>151493</xdr:rowOff>
    </xdr:to>
    <xdr:sp textlink="">
      <xdr:nvSpPr>
        <xdr:cNvPr id="280" name="楕円 279">
          <a:extLst>
            <a:ext uri="{FF2B5EF4-FFF2-40B4-BE49-F238E27FC236}">
              <a16:creationId xmlns:a16="http://schemas.microsoft.com/office/drawing/2014/main" id="{00000000-0008-0000-0300-000018010000}"/>
            </a:ext>
          </a:extLst>
        </xdr:cNvPr>
        <xdr:cNvSpPr/>
      </xdr:nvSpPr>
      <xdr:spPr>
        <a:xfrm>
          <a:off x="16129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136270</xdr:rowOff>
    </xdr:from>
    <xdr:ext cx="736600" cy="259045"/>
    <xdr:sp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470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84364</xdr:rowOff>
    </xdr:from>
    <xdr:to>
      <xdr:col>73</xdr:col>
      <xdr:colOff>44450</xdr:colOff>
      <xdr:row>86</xdr:row>
      <xdr:rowOff>14514</xdr:rowOff>
    </xdr:to>
    <xdr:sp textlink="">
      <xdr:nvSpPr>
        <xdr:cNvPr id="282" name="楕円 281">
          <a:extLst>
            <a:ext uri="{FF2B5EF4-FFF2-40B4-BE49-F238E27FC236}">
              <a16:creationId xmlns:a16="http://schemas.microsoft.com/office/drawing/2014/main" id="{00000000-0008-0000-0300-00001A010000}"/>
            </a:ext>
          </a:extLst>
        </xdr:cNvPr>
        <xdr:cNvSpPr/>
      </xdr:nvSpPr>
      <xdr:spPr>
        <a:xfrm>
          <a:off x="15240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textlink="">
      <xdr:nvSpPr>
        <xdr:cNvPr id="284" name="楕円 283">
          <a:extLst>
            <a:ext uri="{FF2B5EF4-FFF2-40B4-BE49-F238E27FC236}">
              <a16:creationId xmlns:a16="http://schemas.microsoft.com/office/drawing/2014/main" id="{00000000-0008-0000-0300-00001C010000}"/>
            </a:ext>
          </a:extLst>
        </xdr:cNvPr>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17236</xdr:rowOff>
    </xdr:from>
    <xdr:to>
      <xdr:col>64</xdr:col>
      <xdr:colOff>152400</xdr:colOff>
      <xdr:row>87</xdr:row>
      <xdr:rowOff>118836</xdr:rowOff>
    </xdr:to>
    <xdr:sp textlink="">
      <xdr:nvSpPr>
        <xdr:cNvPr id="286" name="楕円 285">
          <a:extLst>
            <a:ext uri="{FF2B5EF4-FFF2-40B4-BE49-F238E27FC236}">
              <a16:creationId xmlns:a16="http://schemas.microsoft.com/office/drawing/2014/main" id="{00000000-0008-0000-0300-00001E010000}"/>
            </a:ext>
          </a:extLst>
        </xdr:cNvPr>
        <xdr:cNvSpPr/>
      </xdr:nvSpPr>
      <xdr:spPr>
        <a:xfrm>
          <a:off x="13462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103613</xdr:rowOff>
    </xdr:from>
    <xdr:ext cx="762000" cy="259045"/>
    <xdr:sp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人口千人当たり職員数については、類似団体を下回る数値となった。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令和２年度に策定した定員管理計画において、計画最終年度の令和７年度に７０２人とする目標値を掲げている（令和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年度末時点職員数は再任用職員含め</a:t>
          </a:r>
          <a:r>
            <a:rPr kumimoji="1" lang="ja-JP" altLang="en-US" sz="1100" b="0" i="0" baseline="0">
              <a:solidFill>
                <a:schemeClr val="dk1"/>
              </a:solidFill>
              <a:effectLst/>
              <a:latin typeface="+mn-lt"/>
              <a:ea typeface="+mn-ea"/>
              <a:cs typeface="+mn-cs"/>
            </a:rPr>
            <a:t>６８５</a:t>
          </a:r>
          <a:r>
            <a:rPr kumimoji="1" lang="ja-JP" altLang="ja-JP" sz="1100" b="0" i="0" baseline="0">
              <a:solidFill>
                <a:schemeClr val="dk1"/>
              </a:solidFill>
              <a:effectLst/>
              <a:latin typeface="+mn-lt"/>
              <a:ea typeface="+mn-ea"/>
              <a:cs typeface="+mn-cs"/>
            </a:rPr>
            <a:t>人）。</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予想される人口や行政需要の増加に対応するとともに、現状の職員の年齢構成では、若年層の職員数が少ないことから、これを補充し、将来的な世代間の不均衡による空洞化が生じないようにするものである。</a:t>
          </a:r>
          <a:endParaRPr lang="ja-JP" altLang="ja-JP" sz="1400">
            <a:effectLst/>
          </a:endParaRPr>
        </a:p>
      </xdr:txBody>
    </xdr:sp>
    <xdr:clientData/>
  </xdr:twoCellAnchor>
  <xdr:oneCellAnchor>
    <xdr:from>
      <xdr:col>61</xdr:col>
      <xdr:colOff>6350</xdr:colOff>
      <xdr:row>54</xdr:row>
      <xdr:rowOff>139700</xdr:rowOff>
    </xdr:from>
    <xdr:ext cx="349839" cy="225703"/>
    <xdr:sp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120438</xdr:rowOff>
    </xdr:from>
    <xdr:to>
      <xdr:col>81</xdr:col>
      <xdr:colOff>44450</xdr:colOff>
      <xdr:row>67</xdr:row>
      <xdr:rowOff>82021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35988"/>
          <a:ext cx="0" cy="1333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35365</xdr:rowOff>
    </xdr:from>
    <xdr:ext cx="762000" cy="259045"/>
    <xdr:sp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7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120438</xdr:rowOff>
    </xdr:from>
    <xdr:to>
      <xdr:col>81</xdr:col>
      <xdr:colOff>133350</xdr:colOff>
      <xdr:row>59</xdr:row>
      <xdr:rowOff>120438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3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106786</xdr:rowOff>
    </xdr:from>
    <xdr:to>
      <xdr:col>81</xdr:col>
      <xdr:colOff>44450</xdr:colOff>
      <xdr:row>62</xdr:row>
      <xdr:rowOff>126894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73668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130615</xdr:rowOff>
    </xdr:from>
    <xdr:ext cx="762000" cy="259045"/>
    <xdr:sp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7605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158538</xdr:rowOff>
    </xdr:from>
    <xdr:to>
      <xdr:col>81</xdr:col>
      <xdr:colOff>95250</xdr:colOff>
      <xdr:row>63</xdr:row>
      <xdr:rowOff>88688</xdr:rowOff>
    </xdr:to>
    <xdr:sp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788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106786</xdr:rowOff>
    </xdr:from>
    <xdr:to>
      <xdr:col>77</xdr:col>
      <xdr:colOff>44450</xdr:colOff>
      <xdr:row>62</xdr:row>
      <xdr:rowOff>147003</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5290800" y="1073668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146473</xdr:rowOff>
    </xdr:from>
    <xdr:to>
      <xdr:col>77</xdr:col>
      <xdr:colOff>95250</xdr:colOff>
      <xdr:row>63</xdr:row>
      <xdr:rowOff>76623</xdr:rowOff>
    </xdr:to>
    <xdr:sp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61400</xdr:rowOff>
    </xdr:from>
    <xdr:ext cx="736600" cy="259045"/>
    <xdr:sp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862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147003</xdr:rowOff>
    </xdr:from>
    <xdr:to>
      <xdr:col>72</xdr:col>
      <xdr:colOff>203200</xdr:colOff>
      <xdr:row>62</xdr:row>
      <xdr:rowOff>167111</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77690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134408</xdr:rowOff>
    </xdr:from>
    <xdr:to>
      <xdr:col>73</xdr:col>
      <xdr:colOff>44450</xdr:colOff>
      <xdr:row>63</xdr:row>
      <xdr:rowOff>64558</xdr:rowOff>
    </xdr:to>
    <xdr:sp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49335</xdr:rowOff>
    </xdr:from>
    <xdr:ext cx="762000" cy="259045"/>
    <xdr:sp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85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167111</xdr:rowOff>
    </xdr:from>
    <xdr:to>
      <xdr:col>68</xdr:col>
      <xdr:colOff>152400</xdr:colOff>
      <xdr:row>63</xdr:row>
      <xdr:rowOff>11747</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flipV="1">
          <a:off x="13512800" y="10797011"/>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126365</xdr:rowOff>
    </xdr:from>
    <xdr:to>
      <xdr:col>68</xdr:col>
      <xdr:colOff>203200</xdr:colOff>
      <xdr:row>63</xdr:row>
      <xdr:rowOff>56515</xdr:rowOff>
    </xdr:to>
    <xdr:sp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41292</xdr:rowOff>
    </xdr:from>
    <xdr:ext cx="762000" cy="259045"/>
    <xdr:sp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842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5186</xdr:rowOff>
    </xdr:from>
    <xdr:to>
      <xdr:col>64</xdr:col>
      <xdr:colOff>152400</xdr:colOff>
      <xdr:row>63</xdr:row>
      <xdr:rowOff>106786</xdr:rowOff>
    </xdr:to>
    <xdr:sp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91563</xdr:rowOff>
    </xdr:from>
    <xdr:ext cx="762000" cy="259045"/>
    <xdr:sp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89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76094</xdr:rowOff>
    </xdr:from>
    <xdr:to>
      <xdr:col>81</xdr:col>
      <xdr:colOff>95250</xdr:colOff>
      <xdr:row>63</xdr:row>
      <xdr:rowOff>6244</xdr:rowOff>
    </xdr:to>
    <xdr:sp textlink="">
      <xdr:nvSpPr>
        <xdr:cNvPr id="341" name="楕円 340">
          <a:extLst>
            <a:ext uri="{FF2B5EF4-FFF2-40B4-BE49-F238E27FC236}">
              <a16:creationId xmlns:a16="http://schemas.microsoft.com/office/drawing/2014/main" id="{00000000-0008-0000-0300-000055010000}"/>
            </a:ext>
          </a:extLst>
        </xdr:cNvPr>
        <xdr:cNvSpPr/>
      </xdr:nvSpPr>
      <xdr:spPr>
        <a:xfrm>
          <a:off x="16967200" y="1070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92621</xdr:rowOff>
    </xdr:from>
    <xdr:ext cx="762000" cy="259045"/>
    <xdr:sp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55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55986</xdr:rowOff>
    </xdr:from>
    <xdr:to>
      <xdr:col>77</xdr:col>
      <xdr:colOff>95250</xdr:colOff>
      <xdr:row>62</xdr:row>
      <xdr:rowOff>157586</xdr:rowOff>
    </xdr:to>
    <xdr:sp textlink="">
      <xdr:nvSpPr>
        <xdr:cNvPr id="343" name="楕円 342">
          <a:extLst>
            <a:ext uri="{FF2B5EF4-FFF2-40B4-BE49-F238E27FC236}">
              <a16:creationId xmlns:a16="http://schemas.microsoft.com/office/drawing/2014/main" id="{00000000-0008-0000-0300-000057010000}"/>
            </a:ext>
          </a:extLst>
        </xdr:cNvPr>
        <xdr:cNvSpPr/>
      </xdr:nvSpPr>
      <xdr:spPr>
        <a:xfrm>
          <a:off x="161290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167763</xdr:rowOff>
    </xdr:from>
    <xdr:ext cx="736600" cy="259045"/>
    <xdr:sp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4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96203</xdr:rowOff>
    </xdr:from>
    <xdr:to>
      <xdr:col>73</xdr:col>
      <xdr:colOff>44450</xdr:colOff>
      <xdr:row>63</xdr:row>
      <xdr:rowOff>26353</xdr:rowOff>
    </xdr:to>
    <xdr:sp textlink="">
      <xdr:nvSpPr>
        <xdr:cNvPr id="345" name="楕円 344">
          <a:extLst>
            <a:ext uri="{FF2B5EF4-FFF2-40B4-BE49-F238E27FC236}">
              <a16:creationId xmlns:a16="http://schemas.microsoft.com/office/drawing/2014/main" id="{00000000-0008-0000-0300-000059010000}"/>
            </a:ext>
          </a:extLst>
        </xdr:cNvPr>
        <xdr:cNvSpPr/>
      </xdr:nvSpPr>
      <xdr:spPr>
        <a:xfrm>
          <a:off x="15240000" y="1072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36530</xdr:rowOff>
    </xdr:from>
    <xdr:ext cx="762000" cy="259045"/>
    <xdr:sp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49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116311</xdr:rowOff>
    </xdr:from>
    <xdr:to>
      <xdr:col>68</xdr:col>
      <xdr:colOff>203200</xdr:colOff>
      <xdr:row>63</xdr:row>
      <xdr:rowOff>46461</xdr:rowOff>
    </xdr:to>
    <xdr:sp textlink="">
      <xdr:nvSpPr>
        <xdr:cNvPr id="347" name="楕円 346">
          <a:extLst>
            <a:ext uri="{FF2B5EF4-FFF2-40B4-BE49-F238E27FC236}">
              <a16:creationId xmlns:a16="http://schemas.microsoft.com/office/drawing/2014/main" id="{00000000-0008-0000-0300-00005B010000}"/>
            </a:ext>
          </a:extLst>
        </xdr:cNvPr>
        <xdr:cNvSpPr/>
      </xdr:nvSpPr>
      <xdr:spPr>
        <a:xfrm>
          <a:off x="14351000" y="1074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56638</xdr:rowOff>
    </xdr:from>
    <xdr:ext cx="762000" cy="259045"/>
    <xdr:sp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15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132397</xdr:rowOff>
    </xdr:from>
    <xdr:to>
      <xdr:col>64</xdr:col>
      <xdr:colOff>152400</xdr:colOff>
      <xdr:row>63</xdr:row>
      <xdr:rowOff>62547</xdr:rowOff>
    </xdr:to>
    <xdr:sp textlink="">
      <xdr:nvSpPr>
        <xdr:cNvPr id="349" name="楕円 348">
          <a:extLst>
            <a:ext uri="{FF2B5EF4-FFF2-40B4-BE49-F238E27FC236}">
              <a16:creationId xmlns:a16="http://schemas.microsoft.com/office/drawing/2014/main" id="{00000000-0008-0000-0300-00005D010000}"/>
            </a:ext>
          </a:extLst>
        </xdr:cNvPr>
        <xdr:cNvSpPr/>
      </xdr:nvSpPr>
      <xdr:spPr>
        <a:xfrm>
          <a:off x="13462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72724</xdr:rowOff>
    </xdr:from>
    <xdr:ext cx="762000" cy="259045"/>
    <xdr:sp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令和４年度までは、</a:t>
          </a:r>
          <a:r>
            <a:rPr kumimoji="1" lang="ja-JP" altLang="ja-JP" sz="1100" b="0" i="0" baseline="0">
              <a:solidFill>
                <a:schemeClr val="dk1"/>
              </a:solidFill>
              <a:effectLst/>
              <a:latin typeface="+mn-lt"/>
              <a:ea typeface="+mn-ea"/>
              <a:cs typeface="+mn-cs"/>
            </a:rPr>
            <a:t>千葉ニュータウン事業関連の公共施設整備に要した地方債及び立替施行の償還等が完了してきたことに伴い、徐々に比率が下がってきて</a:t>
          </a:r>
          <a:r>
            <a:rPr kumimoji="1" lang="ja-JP" altLang="en-US" sz="1100" b="0" i="0" baseline="0">
              <a:solidFill>
                <a:schemeClr val="dk1"/>
              </a:solidFill>
              <a:effectLst/>
              <a:latin typeface="+mn-lt"/>
              <a:ea typeface="+mn-ea"/>
              <a:cs typeface="+mn-cs"/>
            </a:rPr>
            <a:t>いたが、令和</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年度は、新たに学校給食センター及び（</a:t>
          </a:r>
          <a:r>
            <a:rPr kumimoji="1" lang="ja-JP" altLang="ja-JP" sz="1100" b="0" i="0" baseline="0">
              <a:solidFill>
                <a:schemeClr val="dk1"/>
              </a:solidFill>
              <a:effectLst/>
              <a:latin typeface="+mn-lt"/>
              <a:ea typeface="+mn-ea"/>
              <a:cs typeface="+mn-cs"/>
            </a:rPr>
            <a:t>仮称）千葉ニュータウン中央駅圏複合施設</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整備</a:t>
          </a:r>
          <a:r>
            <a:rPr kumimoji="1" lang="ja-JP" altLang="en-US" sz="1100" b="0" i="0" baseline="0">
              <a:solidFill>
                <a:schemeClr val="dk1"/>
              </a:solidFill>
              <a:effectLst/>
              <a:latin typeface="+mn-lt"/>
              <a:ea typeface="+mn-ea"/>
              <a:cs typeface="+mn-cs"/>
            </a:rPr>
            <a:t>のほか、</a:t>
          </a:r>
          <a:r>
            <a:rPr kumimoji="1" lang="ja-JP" altLang="ja-JP" sz="1100" b="0" i="0" baseline="0">
              <a:solidFill>
                <a:schemeClr val="dk1"/>
              </a:solidFill>
              <a:effectLst/>
              <a:latin typeface="+mn-lt"/>
              <a:ea typeface="+mn-ea"/>
              <a:cs typeface="+mn-cs"/>
            </a:rPr>
            <a:t>老朽化した公共施設の改修</a:t>
          </a:r>
          <a:r>
            <a:rPr kumimoji="1" lang="ja-JP" altLang="en-US" sz="1100" b="0" i="0" baseline="0">
              <a:solidFill>
                <a:schemeClr val="dk1"/>
              </a:solidFill>
              <a:effectLst/>
              <a:latin typeface="+mn-lt"/>
              <a:ea typeface="+mn-ea"/>
              <a:cs typeface="+mn-cs"/>
            </a:rPr>
            <a:t>により、実質公債費比率が上昇した。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についても</a:t>
          </a:r>
          <a:r>
            <a:rPr kumimoji="1" lang="ja-JP" altLang="ja-JP" sz="1100" b="0" i="0" baseline="0">
              <a:solidFill>
                <a:schemeClr val="dk1"/>
              </a:solidFill>
              <a:effectLst/>
              <a:latin typeface="+mn-lt"/>
              <a:ea typeface="+mn-ea"/>
              <a:cs typeface="+mn-cs"/>
            </a:rPr>
            <a:t>、老朽化した公共施設の改修、広域でごみ・し尿処理、消防事務等を行う一部事務組合の施設整備が予定されていることから、</a:t>
          </a:r>
          <a:r>
            <a:rPr kumimoji="1" lang="ja-JP" altLang="en-US" sz="1100" b="0" i="0" baseline="0">
              <a:solidFill>
                <a:schemeClr val="dk1"/>
              </a:solidFill>
              <a:effectLst/>
              <a:latin typeface="+mn-lt"/>
              <a:ea typeface="+mn-ea"/>
              <a:cs typeface="+mn-cs"/>
            </a:rPr>
            <a:t>引き続き</a:t>
          </a:r>
          <a:r>
            <a:rPr kumimoji="1" lang="ja-JP" altLang="ja-JP" sz="1100" b="0" i="0" baseline="0">
              <a:solidFill>
                <a:schemeClr val="dk1"/>
              </a:solidFill>
              <a:effectLst/>
              <a:latin typeface="+mn-lt"/>
              <a:ea typeface="+mn-ea"/>
              <a:cs typeface="+mn-cs"/>
            </a:rPr>
            <a:t>将来の財政需要に備える必要がある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111724"/>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147260</xdr:rowOff>
    </xdr:from>
    <xdr:to>
      <xdr:col>81</xdr:col>
      <xdr:colOff>44450</xdr:colOff>
      <xdr:row>38</xdr:row>
      <xdr:rowOff>10281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490910"/>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71258</xdr:rowOff>
    </xdr:from>
    <xdr:ext cx="762000" cy="259045"/>
    <xdr:sp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9292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99181</xdr:rowOff>
    </xdr:from>
    <xdr:to>
      <xdr:col>81</xdr:col>
      <xdr:colOff>95250</xdr:colOff>
      <xdr:row>41</xdr:row>
      <xdr:rowOff>29331</xdr:rowOff>
    </xdr:to>
    <xdr:sp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5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147260</xdr:rowOff>
    </xdr:from>
    <xdr:to>
      <xdr:col>77</xdr:col>
      <xdr:colOff>44450</xdr:colOff>
      <xdr:row>37</xdr:row>
      <xdr:rowOff>147260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4909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87691</xdr:rowOff>
    </xdr:from>
    <xdr:to>
      <xdr:col>77</xdr:col>
      <xdr:colOff>95250</xdr:colOff>
      <xdr:row>41</xdr:row>
      <xdr:rowOff>17841</xdr:rowOff>
    </xdr:to>
    <xdr:sp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2618</xdr:rowOff>
    </xdr:from>
    <xdr:ext cx="736600" cy="259045"/>
    <xdr:sp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7032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147260</xdr:rowOff>
    </xdr:from>
    <xdr:to>
      <xdr:col>72</xdr:col>
      <xdr:colOff>203200</xdr:colOff>
      <xdr:row>38</xdr:row>
      <xdr:rowOff>10281</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flipV="1">
          <a:off x="14401800" y="649091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76200</xdr:rowOff>
    </xdr:from>
    <xdr:to>
      <xdr:col>73</xdr:col>
      <xdr:colOff>44450</xdr:colOff>
      <xdr:row>41</xdr:row>
      <xdr:rowOff>6350</xdr:rowOff>
    </xdr:to>
    <xdr:sp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10281</xdr:rowOff>
    </xdr:from>
    <xdr:to>
      <xdr:col>68</xdr:col>
      <xdr:colOff>152400</xdr:colOff>
      <xdr:row>38</xdr:row>
      <xdr:rowOff>67733</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52538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128105</xdr:rowOff>
    </xdr:from>
    <xdr:ext cx="762000" cy="259045"/>
    <xdr:sp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26505</xdr:rowOff>
    </xdr:from>
    <xdr:ext cx="762000" cy="259045"/>
    <xdr:sp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130931</xdr:rowOff>
    </xdr:from>
    <xdr:to>
      <xdr:col>81</xdr:col>
      <xdr:colOff>95250</xdr:colOff>
      <xdr:row>38</xdr:row>
      <xdr:rowOff>61081</xdr:rowOff>
    </xdr:to>
    <xdr:sp textlink="">
      <xdr:nvSpPr>
        <xdr:cNvPr id="404" name="楕円 403">
          <a:extLst>
            <a:ext uri="{FF2B5EF4-FFF2-40B4-BE49-F238E27FC236}">
              <a16:creationId xmlns:a16="http://schemas.microsoft.com/office/drawing/2014/main" id="{00000000-0008-0000-0300-000094010000}"/>
            </a:ext>
          </a:extLst>
        </xdr:cNvPr>
        <xdr:cNvSpPr/>
      </xdr:nvSpPr>
      <xdr:spPr>
        <a:xfrm>
          <a:off x="169672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147458</xdr:rowOff>
    </xdr:from>
    <xdr:ext cx="762000" cy="259045"/>
    <xdr:sp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3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96460</xdr:rowOff>
    </xdr:from>
    <xdr:to>
      <xdr:col>77</xdr:col>
      <xdr:colOff>95250</xdr:colOff>
      <xdr:row>38</xdr:row>
      <xdr:rowOff>26609</xdr:rowOff>
    </xdr:to>
    <xdr:sp textlink="">
      <xdr:nvSpPr>
        <xdr:cNvPr id="406" name="楕円 405">
          <a:extLst>
            <a:ext uri="{FF2B5EF4-FFF2-40B4-BE49-F238E27FC236}">
              <a16:creationId xmlns:a16="http://schemas.microsoft.com/office/drawing/2014/main" id="{00000000-0008-0000-0300-000096010000}"/>
            </a:ext>
          </a:extLst>
        </xdr:cNvPr>
        <xdr:cNvSpPr/>
      </xdr:nvSpPr>
      <xdr:spPr>
        <a:xfrm>
          <a:off x="16129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36787</xdr:rowOff>
    </xdr:from>
    <xdr:ext cx="736600" cy="259045"/>
    <xdr:sp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208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96460</xdr:rowOff>
    </xdr:from>
    <xdr:to>
      <xdr:col>73</xdr:col>
      <xdr:colOff>44450</xdr:colOff>
      <xdr:row>38</xdr:row>
      <xdr:rowOff>26609</xdr:rowOff>
    </xdr:to>
    <xdr:sp textlink="">
      <xdr:nvSpPr>
        <xdr:cNvPr id="408" name="楕円 407">
          <a:extLst>
            <a:ext uri="{FF2B5EF4-FFF2-40B4-BE49-F238E27FC236}">
              <a16:creationId xmlns:a16="http://schemas.microsoft.com/office/drawing/2014/main" id="{00000000-0008-0000-0300-000098010000}"/>
            </a:ext>
          </a:extLst>
        </xdr:cNvPr>
        <xdr:cNvSpPr/>
      </xdr:nvSpPr>
      <xdr:spPr>
        <a:xfrm>
          <a:off x="15240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36787</xdr:rowOff>
    </xdr:from>
    <xdr:ext cx="762000" cy="259045"/>
    <xdr:sp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130931</xdr:rowOff>
    </xdr:from>
    <xdr:to>
      <xdr:col>68</xdr:col>
      <xdr:colOff>203200</xdr:colOff>
      <xdr:row>38</xdr:row>
      <xdr:rowOff>61081</xdr:rowOff>
    </xdr:to>
    <xdr:sp textlink="">
      <xdr:nvSpPr>
        <xdr:cNvPr id="410" name="楕円 409">
          <a:extLst>
            <a:ext uri="{FF2B5EF4-FFF2-40B4-BE49-F238E27FC236}">
              <a16:creationId xmlns:a16="http://schemas.microsoft.com/office/drawing/2014/main" id="{00000000-0008-0000-0300-00009A010000}"/>
            </a:ext>
          </a:extLst>
        </xdr:cNvPr>
        <xdr:cNvSpPr/>
      </xdr:nvSpPr>
      <xdr:spPr>
        <a:xfrm>
          <a:off x="14351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71258</xdr:rowOff>
    </xdr:from>
    <xdr:ext cx="762000" cy="259045"/>
    <xdr:sp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16933</xdr:rowOff>
    </xdr:from>
    <xdr:to>
      <xdr:col>64</xdr:col>
      <xdr:colOff>152400</xdr:colOff>
      <xdr:row>38</xdr:row>
      <xdr:rowOff>118533</xdr:rowOff>
    </xdr:to>
    <xdr:sp textlink="">
      <xdr:nvSpPr>
        <xdr:cNvPr id="412" name="楕円 411">
          <a:extLst>
            <a:ext uri="{FF2B5EF4-FFF2-40B4-BE49-F238E27FC236}">
              <a16:creationId xmlns:a16="http://schemas.microsoft.com/office/drawing/2014/main" id="{00000000-0008-0000-0300-00009C010000}"/>
            </a:ext>
          </a:extLst>
        </xdr:cNvPr>
        <xdr:cNvSpPr/>
      </xdr:nvSpPr>
      <xdr:spPr>
        <a:xfrm>
          <a:off x="13462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128710</xdr:rowOff>
    </xdr:from>
    <xdr:ext cx="762000" cy="259045"/>
    <xdr:sp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30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年次進行により、千葉ニュータウン事業関連の公共施設整備に要した地方債及び立替施行の将来負担額</a:t>
          </a:r>
          <a:r>
            <a:rPr kumimoji="1" lang="ja-JP" altLang="en-US" sz="1100">
              <a:solidFill>
                <a:schemeClr val="dk1"/>
              </a:solidFill>
              <a:effectLst/>
              <a:latin typeface="+mn-lt"/>
              <a:ea typeface="+mn-ea"/>
              <a:cs typeface="+mn-cs"/>
            </a:rPr>
            <a:t>の減少により</a:t>
          </a:r>
          <a:r>
            <a:rPr kumimoji="1" lang="ja-JP" altLang="ja-JP" sz="1100">
              <a:solidFill>
                <a:schemeClr val="dk1"/>
              </a:solidFill>
              <a:effectLst/>
              <a:latin typeface="+mn-lt"/>
              <a:ea typeface="+mn-ea"/>
              <a:cs typeface="+mn-cs"/>
            </a:rPr>
            <a:t>、将来負担額を充当可能財源が上回る状況となった。</a:t>
          </a:r>
          <a:endParaRPr lang="ja-JP" altLang="ja-JP">
            <a:effectLst/>
          </a:endParaRPr>
        </a:p>
        <a:p>
          <a:pPr eaLnBrk="1" fontAlgn="auto" latinLnBrk="0" hangingPunct="1"/>
          <a:r>
            <a:rPr kumimoji="1" lang="ja-JP" altLang="en-US" sz="1100" b="0" i="0" baseline="0">
              <a:solidFill>
                <a:schemeClr val="dk1"/>
              </a:solidFill>
              <a:effectLst/>
              <a:latin typeface="+mn-lt"/>
              <a:ea typeface="+mn-ea"/>
              <a:cs typeface="+mn-cs"/>
            </a:rPr>
            <a:t>しかしながら、</a:t>
          </a:r>
          <a:r>
            <a:rPr kumimoji="1" lang="ja-JP" altLang="ja-JP" sz="1100" b="0" i="0" baseline="0">
              <a:solidFill>
                <a:schemeClr val="dk1"/>
              </a:solidFill>
              <a:effectLst/>
              <a:latin typeface="+mn-lt"/>
              <a:ea typeface="+mn-ea"/>
              <a:cs typeface="+mn-cs"/>
            </a:rPr>
            <a:t>令和４年度から令和２６年度にかけて、（仮称）千葉ニュータウン中央駅圏複合施設整備事業をＰＦＩ手法により実施するため債務負担行為を設定したこと</a:t>
          </a:r>
          <a:r>
            <a:rPr kumimoji="1" lang="ja-JP" altLang="en-US" sz="1100" b="0" i="0" baseline="0">
              <a:solidFill>
                <a:schemeClr val="dk1"/>
              </a:solidFill>
              <a:effectLst/>
              <a:latin typeface="+mn-lt"/>
              <a:ea typeface="+mn-ea"/>
              <a:cs typeface="+mn-cs"/>
            </a:rPr>
            <a:t>に加え、</a:t>
          </a:r>
          <a:r>
            <a:rPr kumimoji="1" lang="ja-JP" altLang="ja-JP" sz="1100" b="0" i="0" baseline="0">
              <a:solidFill>
                <a:schemeClr val="dk1"/>
              </a:solidFill>
              <a:effectLst/>
              <a:latin typeface="+mn-lt"/>
              <a:ea typeface="+mn-ea"/>
              <a:cs typeface="+mn-cs"/>
            </a:rPr>
            <a:t>老朽化した公共施設の改修、広域でごみ・し尿処理、消防事務等を行う一部事務組合の施設整備が予定されていることから、将来の財政需要に備える必要がある。</a:t>
          </a:r>
          <a:endParaRPr lang="ja-JP" altLang="ja-JP" sz="1400">
            <a:effectLst/>
          </a:endParaRPr>
        </a:p>
      </xdr:txBody>
    </xdr:sp>
    <xdr:clientData/>
  </xdr:twoCellAnchor>
  <xdr:oneCellAnchor>
    <xdr:from>
      <xdr:col>61</xdr:col>
      <xdr:colOff>6350</xdr:colOff>
      <xdr:row>10</xdr:row>
      <xdr:rowOff>63500</xdr:rowOff>
    </xdr:from>
    <xdr:ext cx="298543" cy="225703"/>
    <xdr:sp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130447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13214"/>
          <a:ext cx="0" cy="15891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102524</xdr:rowOff>
    </xdr:from>
    <xdr:ext cx="762000" cy="259045"/>
    <xdr:sp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87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130447</xdr:rowOff>
    </xdr:from>
    <xdr:to>
      <xdr:col>81</xdr:col>
      <xdr:colOff>133350</xdr:colOff>
      <xdr:row>22</xdr:row>
      <xdr:rowOff>130447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390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100784</xdr:rowOff>
    </xdr:from>
    <xdr:to>
      <xdr:col>68</xdr:col>
      <xdr:colOff>203200</xdr:colOff>
      <xdr:row>14</xdr:row>
      <xdr:rowOff>30934</xdr:rowOff>
    </xdr:to>
    <xdr:sp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41111</xdr:rowOff>
    </xdr:from>
    <xdr:ext cx="762000" cy="259045"/>
    <xdr:sp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71574</xdr:rowOff>
    </xdr:from>
    <xdr:to>
      <xdr:col>64</xdr:col>
      <xdr:colOff>152400</xdr:colOff>
      <xdr:row>16</xdr:row>
      <xdr:rowOff>1724</xdr:rowOff>
    </xdr:to>
    <xdr:sp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643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11901</xdr:rowOff>
    </xdr:from>
    <xdr:ext cx="762000" cy="259045"/>
    <xdr:sp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41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71483</xdr:rowOff>
    </xdr:from>
    <xdr:to>
      <xdr:col>73</xdr:col>
      <xdr:colOff>44450</xdr:colOff>
      <xdr:row>14</xdr:row>
      <xdr:rowOff>1633</xdr:rowOff>
    </xdr:to>
    <xdr:sp textlink="">
      <xdr:nvSpPr>
        <xdr:cNvPr id="464" name="楕円 463">
          <a:extLst>
            <a:ext uri="{FF2B5EF4-FFF2-40B4-BE49-F238E27FC236}">
              <a16:creationId xmlns:a16="http://schemas.microsoft.com/office/drawing/2014/main" id="{00000000-0008-0000-0300-0000D0010000}"/>
            </a:ext>
          </a:extLst>
        </xdr:cNvPr>
        <xdr:cNvSpPr/>
      </xdr:nvSpPr>
      <xdr:spPr>
        <a:xfrm>
          <a:off x="15240000" y="2300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157860</xdr:rowOff>
    </xdr:from>
    <xdr:ext cx="762000" cy="259045"/>
    <xdr:sp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909800" y="23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81</xdr:col>
      <xdr:colOff>117475</xdr:colOff>
      <xdr:row>1</xdr:row>
      <xdr:rowOff>19050</xdr:rowOff>
    </xdr:from>
    <xdr:to>
      <xdr:col>94</xdr:col>
      <xdr:colOff>177800</xdr:colOff>
      <xdr:row>4</xdr:row>
      <xdr:rowOff>63500</xdr:rowOff>
    </xdr:to>
    <xdr:sp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111,274
108,196
123.79
52,903,853
49,413,102
3,296,045
25,602,587
15,281,579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人件費に係る経常収支比率は類似団体平均を上回っ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職員数は微増であるが</a:t>
          </a:r>
          <a:r>
            <a:rPr kumimoji="1" lang="ja-JP"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業務の電算化や指定管理者制度等の民間委託化を推進し、人件費等から委託料へシフト</a:t>
          </a:r>
          <a:r>
            <a:rPr kumimoji="1" lang="ja-JP" altLang="en-US" sz="1100" b="0" i="0" baseline="0">
              <a:solidFill>
                <a:schemeClr val="dk1"/>
              </a:solidFill>
              <a:effectLst/>
              <a:latin typeface="+mn-lt"/>
              <a:ea typeface="+mn-ea"/>
              <a:cs typeface="+mn-cs"/>
            </a:rPr>
            <a:t>しているため、</a:t>
          </a:r>
          <a:r>
            <a:rPr lang="ja-JP" altLang="en-US">
              <a:effectLst/>
            </a:rPr>
            <a:t>人件費の上昇以上に経常収支が伸びている。</a:t>
          </a:r>
          <a:endParaRPr lang="en-US" altLang="ja-JP">
            <a:effectLst/>
          </a:endParaRPr>
        </a:p>
        <a:p>
          <a:r>
            <a:rPr kumimoji="1" lang="ja-JP" altLang="en-US" sz="1100">
              <a:solidFill>
                <a:schemeClr val="dk1"/>
              </a:solidFill>
              <a:effectLst/>
              <a:latin typeface="+mn-lt"/>
              <a:ea typeface="+mn-ea"/>
              <a:cs typeface="+mn-cs"/>
            </a:rPr>
            <a:t>さらに、令和５年度は分母となる経常一般財源が増額となったため、人件費に占める割合が低くなったことも要因である。今後も</a:t>
          </a:r>
          <a:r>
            <a:rPr kumimoji="1" lang="ja-JP" altLang="ja-JP" sz="1100">
              <a:solidFill>
                <a:schemeClr val="dk1"/>
              </a:solidFill>
              <a:effectLst/>
              <a:latin typeface="+mn-lt"/>
              <a:ea typeface="+mn-ea"/>
              <a:cs typeface="+mn-cs"/>
            </a:rPr>
            <a:t>印西市定員管理計画に基づき、職員の年齢構成の平準化を図りながら、計画的に職員を採用し人件費の抑制に努めていく。</a:t>
          </a:r>
          <a:endParaRPr lang="ja-JP" altLang="ja-JP">
            <a:effectLst/>
          </a:endParaRPr>
        </a:p>
      </xdr:txBody>
    </xdr:sp>
    <xdr:clientData/>
  </xdr:twoCellAnchor>
  <xdr:oneCellAnchor>
    <xdr:from>
      <xdr:col>3</xdr:col>
      <xdr:colOff>123825</xdr:colOff>
      <xdr:row>29</xdr:row>
      <xdr:rowOff>107950</xdr:rowOff>
    </xdr:from>
    <xdr:ext cx="298543" cy="225703"/>
    <xdr:sp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131572</xdr:rowOff>
    </xdr:from>
    <xdr:to>
      <xdr:col>24</xdr:col>
      <xdr:colOff>25400</xdr:colOff>
      <xdr:row>41</xdr:row>
      <xdr:rowOff>133858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17972"/>
          <a:ext cx="0"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46499</xdr:rowOff>
    </xdr:from>
    <xdr:ext cx="762000" cy="259045"/>
    <xdr:sp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1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131572</xdr:rowOff>
    </xdr:from>
    <xdr:to>
      <xdr:col>24</xdr:col>
      <xdr:colOff>114300</xdr:colOff>
      <xdr:row>32</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17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37</xdr:row>
      <xdr:rowOff>115570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30620"/>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109999</xdr:rowOff>
    </xdr:from>
    <xdr:ext cx="762000" cy="259045"/>
    <xdr:sp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453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8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115570</xdr:rowOff>
    </xdr:from>
    <xdr:to>
      <xdr:col>19</xdr:col>
      <xdr:colOff>187325</xdr:colOff>
      <xdr:row>38</xdr:row>
      <xdr:rowOff>17272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45922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147066</xdr:rowOff>
    </xdr:from>
    <xdr:to>
      <xdr:col>20</xdr:col>
      <xdr:colOff>38100</xdr:colOff>
      <xdr:row>38</xdr:row>
      <xdr:rowOff>77215</xdr:rowOff>
    </xdr:to>
    <xdr:sp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61993</xdr:rowOff>
    </xdr:from>
    <xdr:ext cx="736600" cy="259045"/>
    <xdr:sp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133858</xdr:rowOff>
    </xdr:from>
    <xdr:to>
      <xdr:col>15</xdr:col>
      <xdr:colOff>98425</xdr:colOff>
      <xdr:row>38</xdr:row>
      <xdr:rowOff>17272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775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110490</xdr:rowOff>
    </xdr:from>
    <xdr:to>
      <xdr:col>15</xdr:col>
      <xdr:colOff>149225</xdr:colOff>
      <xdr:row>38</xdr:row>
      <xdr:rowOff>40640</xdr:rowOff>
    </xdr:to>
    <xdr:sp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50817</xdr:rowOff>
    </xdr:from>
    <xdr:ext cx="762000" cy="259045"/>
    <xdr:sp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133858</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7750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94488</xdr:rowOff>
    </xdr:from>
    <xdr:to>
      <xdr:col>11</xdr:col>
      <xdr:colOff>60325</xdr:colOff>
      <xdr:row>39</xdr:row>
      <xdr:rowOff>24638</xdr:rowOff>
    </xdr:to>
    <xdr:sp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9415</xdr:rowOff>
    </xdr:from>
    <xdr:ext cx="762000" cy="259045"/>
    <xdr:sp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50817</xdr:rowOff>
    </xdr:from>
    <xdr:ext cx="762000" cy="259045"/>
    <xdr:sp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xdr:rowOff>
    </xdr:from>
    <xdr:to>
      <xdr:col>24</xdr:col>
      <xdr:colOff>76200</xdr:colOff>
      <xdr:row>36</xdr:row>
      <xdr:rowOff>109220</xdr:rowOff>
    </xdr:to>
    <xdr:sp textlink="">
      <xdr:nvSpPr>
        <xdr:cNvPr id="83" name="楕円 82">
          <a:extLst>
            <a:ext uri="{FF2B5EF4-FFF2-40B4-BE49-F238E27FC236}">
              <a16:creationId xmlns:a16="http://schemas.microsoft.com/office/drawing/2014/main" id="{00000000-0008-0000-0400-000053000000}"/>
            </a:ext>
          </a:extLst>
        </xdr:cNvPr>
        <xdr:cNvSpPr/>
      </xdr:nvSpPr>
      <xdr:spPr>
        <a:xfrm>
          <a:off x="47752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24147</xdr:rowOff>
    </xdr:from>
    <xdr:ext cx="762000" cy="259045"/>
    <xdr:sp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textlink="">
      <xdr:nvSpPr>
        <xdr:cNvPr id="85" name="楕円 84">
          <a:extLst>
            <a:ext uri="{FF2B5EF4-FFF2-40B4-BE49-F238E27FC236}">
              <a16:creationId xmlns:a16="http://schemas.microsoft.com/office/drawing/2014/main" id="{00000000-0008-0000-0400-000055000000}"/>
            </a:ext>
          </a:extLst>
        </xdr:cNvPr>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137922</xdr:rowOff>
    </xdr:from>
    <xdr:to>
      <xdr:col>15</xdr:col>
      <xdr:colOff>149225</xdr:colOff>
      <xdr:row>38</xdr:row>
      <xdr:rowOff>68072</xdr:rowOff>
    </xdr:to>
    <xdr:sp textlink="">
      <xdr:nvSpPr>
        <xdr:cNvPr id="87" name="楕円 86">
          <a:extLst>
            <a:ext uri="{FF2B5EF4-FFF2-40B4-BE49-F238E27FC236}">
              <a16:creationId xmlns:a16="http://schemas.microsoft.com/office/drawing/2014/main" id="{00000000-0008-0000-0400-000057000000}"/>
            </a:ext>
          </a:extLst>
        </xdr:cNvPr>
        <xdr:cNvSpPr/>
      </xdr:nvSpPr>
      <xdr:spPr>
        <a:xfrm>
          <a:off x="3048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52849</xdr:rowOff>
    </xdr:from>
    <xdr:ext cx="762000" cy="259045"/>
    <xdr:sp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83058</xdr:rowOff>
    </xdr:from>
    <xdr:to>
      <xdr:col>11</xdr:col>
      <xdr:colOff>60325</xdr:colOff>
      <xdr:row>38</xdr:row>
      <xdr:rowOff>13208</xdr:rowOff>
    </xdr:to>
    <xdr:sp textlink="">
      <xdr:nvSpPr>
        <xdr:cNvPr id="89" name="楕円 88">
          <a:extLst>
            <a:ext uri="{FF2B5EF4-FFF2-40B4-BE49-F238E27FC236}">
              <a16:creationId xmlns:a16="http://schemas.microsoft.com/office/drawing/2014/main" id="{00000000-0008-0000-0400-000059000000}"/>
            </a:ext>
          </a:extLst>
        </xdr:cNvPr>
        <xdr:cNvSpPr/>
      </xdr:nvSpPr>
      <xdr:spPr>
        <a:xfrm>
          <a:off x="2159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23385</xdr:rowOff>
    </xdr:from>
    <xdr:ext cx="762000" cy="259045"/>
    <xdr:sp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19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textlink="">
      <xdr:nvSpPr>
        <xdr:cNvPr id="91" name="楕円 90">
          <a:extLst>
            <a:ext uri="{FF2B5EF4-FFF2-40B4-BE49-F238E27FC236}">
              <a16:creationId xmlns:a16="http://schemas.microsoft.com/office/drawing/2014/main" id="{00000000-0008-0000-0400-00005B000000}"/>
            </a:ext>
          </a:extLst>
        </xdr:cNvPr>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物件費に係る経常収支比率が類似団体平均を</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回っているのは、市の定員管理計画に基づき定員管理を行う上で、業務の電算化や指定管理者制度等の民間委託化を推進し、人件費等から委託料へのシフトが起きていることが主な要因である。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今後も、印西市行政改革実施計画に基づき、更なる業務の効率化を図る等、物件費の抑制に努めていく。</a:t>
          </a:r>
          <a:endParaRPr lang="ja-JP" altLang="ja-JP" sz="1400">
            <a:effectLst/>
          </a:endParaRPr>
        </a:p>
      </xdr:txBody>
    </xdr:sp>
    <xdr:clientData/>
  </xdr:twoCellAnchor>
  <xdr:oneCellAnchor>
    <xdr:from>
      <xdr:col>62</xdr:col>
      <xdr:colOff>6350</xdr:colOff>
      <xdr:row>9</xdr:row>
      <xdr:rowOff>107950</xdr:rowOff>
    </xdr:from>
    <xdr:ext cx="298543" cy="225703"/>
    <xdr:sp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15421</xdr:rowOff>
    </xdr:from>
    <xdr:to>
      <xdr:col>82</xdr:col>
      <xdr:colOff>107950</xdr:colOff>
      <xdr:row>22</xdr:row>
      <xdr:rowOff>83457</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44271"/>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55534</xdr:rowOff>
    </xdr:from>
    <xdr:ext cx="762000" cy="259045"/>
    <xdr:sp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2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83457</xdr:rowOff>
    </xdr:from>
    <xdr:to>
      <xdr:col>82</xdr:col>
      <xdr:colOff>196850</xdr:colOff>
      <xdr:row>22</xdr:row>
      <xdr:rowOff>83457</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5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101798</xdr:rowOff>
    </xdr:from>
    <xdr:ext cx="762000" cy="259045"/>
    <xdr:sp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15421</xdr:rowOff>
    </xdr:from>
    <xdr:to>
      <xdr:col>82</xdr:col>
      <xdr:colOff>196850</xdr:colOff>
      <xdr:row>13</xdr:row>
      <xdr:rowOff>15421</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9978</xdr:rowOff>
    </xdr:from>
    <xdr:to>
      <xdr:col>82</xdr:col>
      <xdr:colOff>107950</xdr:colOff>
      <xdr:row>19</xdr:row>
      <xdr:rowOff>162378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267528"/>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53522</xdr:rowOff>
    </xdr:from>
    <xdr:to>
      <xdr:col>78</xdr:col>
      <xdr:colOff>69850</xdr:colOff>
      <xdr:row>19</xdr:row>
      <xdr:rowOff>162378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3110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19</xdr:row>
      <xdr:rowOff>53522</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2131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114300</xdr:rowOff>
    </xdr:from>
    <xdr:to>
      <xdr:col>74</xdr:col>
      <xdr:colOff>31750</xdr:colOff>
      <xdr:row>17</xdr:row>
      <xdr:rowOff>44450</xdr:rowOff>
    </xdr:to>
    <xdr:sp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54627</xdr:rowOff>
    </xdr:from>
    <xdr:ext cx="762000" cy="259045"/>
    <xdr:sp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19</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213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157843</xdr:rowOff>
    </xdr:from>
    <xdr:to>
      <xdr:col>65</xdr:col>
      <xdr:colOff>53975</xdr:colOff>
      <xdr:row>17</xdr:row>
      <xdr:rowOff>87993</xdr:rowOff>
    </xdr:to>
    <xdr:sp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98170</xdr:rowOff>
    </xdr:from>
    <xdr:ext cx="762000" cy="259045"/>
    <xdr:sp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textlink="">
      <xdr:nvSpPr>
        <xdr:cNvPr id="146" name="楕円 145">
          <a:extLst>
            <a:ext uri="{FF2B5EF4-FFF2-40B4-BE49-F238E27FC236}">
              <a16:creationId xmlns:a16="http://schemas.microsoft.com/office/drawing/2014/main" id="{00000000-0008-0000-0400-000092000000}"/>
            </a:ext>
          </a:extLst>
        </xdr:cNvPr>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111578</xdr:rowOff>
    </xdr:from>
    <xdr:to>
      <xdr:col>78</xdr:col>
      <xdr:colOff>120650</xdr:colOff>
      <xdr:row>20</xdr:row>
      <xdr:rowOff>41728</xdr:rowOff>
    </xdr:to>
    <xdr:sp textlink="">
      <xdr:nvSpPr>
        <xdr:cNvPr id="148" name="楕円 147">
          <a:extLst>
            <a:ext uri="{FF2B5EF4-FFF2-40B4-BE49-F238E27FC236}">
              <a16:creationId xmlns:a16="http://schemas.microsoft.com/office/drawing/2014/main" id="{00000000-0008-0000-0400-000094000000}"/>
            </a:ext>
          </a:extLst>
        </xdr:cNvPr>
        <xdr:cNvSpPr/>
      </xdr:nvSpPr>
      <xdr:spPr>
        <a:xfrm>
          <a:off x="15621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26505</xdr:rowOff>
    </xdr:from>
    <xdr:ext cx="736600" cy="259045"/>
    <xdr:sp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45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textlink="">
      <xdr:nvSpPr>
        <xdr:cNvPr id="150" name="楕円 149">
          <a:extLst>
            <a:ext uri="{FF2B5EF4-FFF2-40B4-BE49-F238E27FC236}">
              <a16:creationId xmlns:a16="http://schemas.microsoft.com/office/drawing/2014/main" id="{00000000-0008-0000-0400-000096000000}"/>
            </a:ext>
          </a:extLst>
        </xdr:cNvPr>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textlink="">
      <xdr:nvSpPr>
        <xdr:cNvPr id="152" name="楕円 151">
          <a:extLst>
            <a:ext uri="{FF2B5EF4-FFF2-40B4-BE49-F238E27FC236}">
              <a16:creationId xmlns:a16="http://schemas.microsoft.com/office/drawing/2014/main" id="{00000000-0008-0000-0400-000098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57150</xdr:rowOff>
    </xdr:from>
    <xdr:to>
      <xdr:col>65</xdr:col>
      <xdr:colOff>53975</xdr:colOff>
      <xdr:row>19</xdr:row>
      <xdr:rowOff>158750</xdr:rowOff>
    </xdr:to>
    <xdr:sp textlink="">
      <xdr:nvSpPr>
        <xdr:cNvPr id="154" name="楕円 153">
          <a:extLst>
            <a:ext uri="{FF2B5EF4-FFF2-40B4-BE49-F238E27FC236}">
              <a16:creationId xmlns:a16="http://schemas.microsoft.com/office/drawing/2014/main" id="{00000000-0008-0000-0400-00009A000000}"/>
            </a:ext>
          </a:extLst>
        </xdr:cNvPr>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143527</xdr:rowOff>
    </xdr:from>
    <xdr:ext cx="762000" cy="259045"/>
    <xdr:sp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扶助費に係る経常収支比率が類似団体平均を下回っているのは、生活保護費が少ないことが主な要因である。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しかし、児童福祉費や社会福祉費等の扶助費が人口増に伴い増加傾向にあることから、今後も適正な執行に努めていく。</a:t>
          </a:r>
          <a:endParaRPr lang="ja-JP" altLang="ja-JP" sz="1400">
            <a:effectLst/>
          </a:endParaRPr>
        </a:p>
      </xdr:txBody>
    </xdr:sp>
    <xdr:clientData/>
  </xdr:twoCellAnchor>
  <xdr:oneCellAnchor>
    <xdr:from>
      <xdr:col>3</xdr:col>
      <xdr:colOff>123825</xdr:colOff>
      <xdr:row>49</xdr:row>
      <xdr:rowOff>107950</xdr:rowOff>
    </xdr:from>
    <xdr:ext cx="298543" cy="225703"/>
    <xdr:sp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58420</xdr:rowOff>
    </xdr:from>
    <xdr:to>
      <xdr:col>24</xdr:col>
      <xdr:colOff>25400</xdr:colOff>
      <xdr:row>61</xdr:row>
      <xdr:rowOff>46990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31672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19067</xdr:rowOff>
    </xdr:from>
    <xdr:ext cx="762000" cy="259045"/>
    <xdr:sp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46990</xdr:rowOff>
    </xdr:from>
    <xdr:to>
      <xdr:col>24</xdr:col>
      <xdr:colOff>114300</xdr:colOff>
      <xdr:row>61</xdr:row>
      <xdr:rowOff>46990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144797</xdr:rowOff>
    </xdr:from>
    <xdr:ext cx="762000" cy="259045"/>
    <xdr:sp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58420</xdr:rowOff>
    </xdr:from>
    <xdr:to>
      <xdr:col>24</xdr:col>
      <xdr:colOff>114300</xdr:colOff>
      <xdr:row>54</xdr:row>
      <xdr:rowOff>58420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161290</xdr:rowOff>
    </xdr:from>
    <xdr:to>
      <xdr:col>24</xdr:col>
      <xdr:colOff>25400</xdr:colOff>
      <xdr:row>56</xdr:row>
      <xdr:rowOff>5080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910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54610</xdr:rowOff>
    </xdr:from>
    <xdr:to>
      <xdr:col>19</xdr:col>
      <xdr:colOff>187325</xdr:colOff>
      <xdr:row>55</xdr:row>
      <xdr:rowOff>161290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843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129540</xdr:rowOff>
    </xdr:from>
    <xdr:to>
      <xdr:col>20</xdr:col>
      <xdr:colOff>38100</xdr:colOff>
      <xdr:row>57</xdr:row>
      <xdr:rowOff>59690</xdr:rowOff>
    </xdr:to>
    <xdr:sp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44467</xdr:rowOff>
    </xdr:from>
    <xdr:ext cx="736600" cy="259045"/>
    <xdr:sp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54610</xdr:rowOff>
    </xdr:from>
    <xdr:to>
      <xdr:col>15</xdr:col>
      <xdr:colOff>98425</xdr:colOff>
      <xdr:row>56</xdr:row>
      <xdr:rowOff>43180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4843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6367</xdr:rowOff>
    </xdr:from>
    <xdr:ext cx="762000" cy="259045"/>
    <xdr:sp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43180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615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91440</xdr:rowOff>
    </xdr:from>
    <xdr:to>
      <xdr:col>11</xdr:col>
      <xdr:colOff>60325</xdr:colOff>
      <xdr:row>57</xdr:row>
      <xdr:rowOff>21590</xdr:rowOff>
    </xdr:to>
    <xdr:sp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6367</xdr:rowOff>
    </xdr:from>
    <xdr:ext cx="762000" cy="259045"/>
    <xdr:sp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116857</xdr:rowOff>
    </xdr:from>
    <xdr:ext cx="762000" cy="259045"/>
    <xdr:sp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125730</xdr:rowOff>
    </xdr:from>
    <xdr:to>
      <xdr:col>24</xdr:col>
      <xdr:colOff>76200</xdr:colOff>
      <xdr:row>56</xdr:row>
      <xdr:rowOff>55880</xdr:rowOff>
    </xdr:to>
    <xdr:sp textlink="">
      <xdr:nvSpPr>
        <xdr:cNvPr id="207" name="楕円 206">
          <a:extLst>
            <a:ext uri="{FF2B5EF4-FFF2-40B4-BE49-F238E27FC236}">
              <a16:creationId xmlns:a16="http://schemas.microsoft.com/office/drawing/2014/main" id="{00000000-0008-0000-0400-0000CF000000}"/>
            </a:ext>
          </a:extLst>
        </xdr:cNvPr>
        <xdr:cNvSpPr/>
      </xdr:nvSpPr>
      <xdr:spPr>
        <a:xfrm>
          <a:off x="47752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142257</xdr:rowOff>
    </xdr:from>
    <xdr:ext cx="762000" cy="259045"/>
    <xdr:sp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110490</xdr:rowOff>
    </xdr:from>
    <xdr:to>
      <xdr:col>20</xdr:col>
      <xdr:colOff>38100</xdr:colOff>
      <xdr:row>56</xdr:row>
      <xdr:rowOff>40640</xdr:rowOff>
    </xdr:to>
    <xdr:sp textlink="">
      <xdr:nvSpPr>
        <xdr:cNvPr id="209" name="楕円 208">
          <a:extLst>
            <a:ext uri="{FF2B5EF4-FFF2-40B4-BE49-F238E27FC236}">
              <a16:creationId xmlns:a16="http://schemas.microsoft.com/office/drawing/2014/main" id="{00000000-0008-0000-0400-0000D1000000}"/>
            </a:ext>
          </a:extLst>
        </xdr:cNvPr>
        <xdr:cNvSpPr/>
      </xdr:nvSpPr>
      <xdr:spPr>
        <a:xfrm>
          <a:off x="3937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50817</xdr:rowOff>
    </xdr:from>
    <xdr:ext cx="736600" cy="259045"/>
    <xdr:sp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3810</xdr:rowOff>
    </xdr:from>
    <xdr:to>
      <xdr:col>15</xdr:col>
      <xdr:colOff>149225</xdr:colOff>
      <xdr:row>55</xdr:row>
      <xdr:rowOff>105410</xdr:rowOff>
    </xdr:to>
    <xdr:sp textlink="">
      <xdr:nvSpPr>
        <xdr:cNvPr id="211" name="楕円 210">
          <a:extLst>
            <a:ext uri="{FF2B5EF4-FFF2-40B4-BE49-F238E27FC236}">
              <a16:creationId xmlns:a16="http://schemas.microsoft.com/office/drawing/2014/main" id="{00000000-0008-0000-0400-0000D3000000}"/>
            </a:ext>
          </a:extLst>
        </xdr:cNvPr>
        <xdr:cNvSpPr/>
      </xdr:nvSpPr>
      <xdr:spPr>
        <a:xfrm>
          <a:off x="3048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115587</xdr:rowOff>
    </xdr:from>
    <xdr:ext cx="762000" cy="259045"/>
    <xdr:sp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163830</xdr:rowOff>
    </xdr:from>
    <xdr:to>
      <xdr:col>11</xdr:col>
      <xdr:colOff>60325</xdr:colOff>
      <xdr:row>56</xdr:row>
      <xdr:rowOff>93980</xdr:rowOff>
    </xdr:to>
    <xdr:sp textlink="">
      <xdr:nvSpPr>
        <xdr:cNvPr id="213" name="楕円 212">
          <a:extLst>
            <a:ext uri="{FF2B5EF4-FFF2-40B4-BE49-F238E27FC236}">
              <a16:creationId xmlns:a16="http://schemas.microsoft.com/office/drawing/2014/main" id="{00000000-0008-0000-0400-0000D5000000}"/>
            </a:ext>
          </a:extLst>
        </xdr:cNvPr>
        <xdr:cNvSpPr/>
      </xdr:nvSpPr>
      <xdr:spPr>
        <a:xfrm>
          <a:off x="2159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104157</xdr:rowOff>
    </xdr:from>
    <xdr:ext cx="762000" cy="259045"/>
    <xdr:sp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textlink="">
      <xdr:nvSpPr>
        <xdr:cNvPr id="215" name="楕円 214">
          <a:extLst>
            <a:ext uri="{FF2B5EF4-FFF2-40B4-BE49-F238E27FC236}">
              <a16:creationId xmlns:a16="http://schemas.microsoft.com/office/drawing/2014/main" id="{00000000-0008-0000-0400-0000D7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その他に係る経常収支比率が類似団体平均を</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回っているのは、各特別会計が比較的健全に運営されていることにより繰出金等が抑制されていることが主な要因である。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しかしながら、高齢化社会により、特別会計への繰出金は増額の一途を辿っているため、連携をとりながら支出削減に努めていく。</a:t>
          </a:r>
          <a:endParaRPr lang="ja-JP" altLang="ja-JP" sz="1400">
            <a:effectLst/>
          </a:endParaRPr>
        </a:p>
      </xdr:txBody>
    </xdr:sp>
    <xdr:clientData/>
  </xdr:twoCellAnchor>
  <xdr:oneCellAnchor>
    <xdr:from>
      <xdr:col>62</xdr:col>
      <xdr:colOff>6350</xdr:colOff>
      <xdr:row>49</xdr:row>
      <xdr:rowOff>107950</xdr:rowOff>
    </xdr:from>
    <xdr:ext cx="298543" cy="225703"/>
    <xdr:sp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99785</xdr:rowOff>
    </xdr:from>
    <xdr:to>
      <xdr:col>82</xdr:col>
      <xdr:colOff>107950</xdr:colOff>
      <xdr:row>61</xdr:row>
      <xdr:rowOff>58965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151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31042</xdr:rowOff>
    </xdr:from>
    <xdr:ext cx="762000" cy="259045"/>
    <xdr:sp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58965</xdr:rowOff>
    </xdr:from>
    <xdr:to>
      <xdr:col>82</xdr:col>
      <xdr:colOff>196850</xdr:colOff>
      <xdr:row>61</xdr:row>
      <xdr:rowOff>58965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517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14712</xdr:rowOff>
    </xdr:from>
    <xdr:ext cx="762000" cy="259045"/>
    <xdr:sp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758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99785</xdr:rowOff>
    </xdr:from>
    <xdr:to>
      <xdr:col>82</xdr:col>
      <xdr:colOff>196850</xdr:colOff>
      <xdr:row>52</xdr:row>
      <xdr:rowOff>99785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1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135165</xdr:rowOff>
    </xdr:from>
    <xdr:to>
      <xdr:col>82</xdr:col>
      <xdr:colOff>107950</xdr:colOff>
      <xdr:row>54</xdr:row>
      <xdr:rowOff>50800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2220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2012</xdr:rowOff>
    </xdr:from>
    <xdr:ext cx="762000" cy="259045"/>
    <xdr:sp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74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29935</xdr:rowOff>
    </xdr:from>
    <xdr:to>
      <xdr:col>82</xdr:col>
      <xdr:colOff>158750</xdr:colOff>
      <xdr:row>57</xdr:row>
      <xdr:rowOff>131535</xdr:rowOff>
    </xdr:to>
    <xdr:sp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50800</xdr:rowOff>
    </xdr:from>
    <xdr:to>
      <xdr:col>78</xdr:col>
      <xdr:colOff>69850</xdr:colOff>
      <xdr:row>54</xdr:row>
      <xdr:rowOff>61685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309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29028</xdr:rowOff>
    </xdr:from>
    <xdr:to>
      <xdr:col>73</xdr:col>
      <xdr:colOff>180975</xdr:colOff>
      <xdr:row>54</xdr:row>
      <xdr:rowOff>61685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2873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81643</xdr:rowOff>
    </xdr:from>
    <xdr:to>
      <xdr:col>74</xdr:col>
      <xdr:colOff>31750</xdr:colOff>
      <xdr:row>57</xdr:row>
      <xdr:rowOff>11793</xdr:rowOff>
    </xdr:to>
    <xdr:sp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168020</xdr:rowOff>
    </xdr:from>
    <xdr:ext cx="762000" cy="259045"/>
    <xdr:sp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29028</xdr:rowOff>
    </xdr:from>
    <xdr:to>
      <xdr:col>69</xdr:col>
      <xdr:colOff>92075</xdr:colOff>
      <xdr:row>54</xdr:row>
      <xdr:rowOff>170543</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2873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94542</xdr:rowOff>
    </xdr:from>
    <xdr:ext cx="762000" cy="259045"/>
    <xdr:sp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84365</xdr:rowOff>
    </xdr:from>
    <xdr:to>
      <xdr:col>82</xdr:col>
      <xdr:colOff>158750</xdr:colOff>
      <xdr:row>54</xdr:row>
      <xdr:rowOff>14515</xdr:rowOff>
    </xdr:to>
    <xdr:sp textlink="">
      <xdr:nvSpPr>
        <xdr:cNvPr id="270" name="楕円 269">
          <a:extLst>
            <a:ext uri="{FF2B5EF4-FFF2-40B4-BE49-F238E27FC236}">
              <a16:creationId xmlns:a16="http://schemas.microsoft.com/office/drawing/2014/main" id="{00000000-0008-0000-0400-00000E010000}"/>
            </a:ext>
          </a:extLst>
        </xdr:cNvPr>
        <xdr:cNvSpPr/>
      </xdr:nvSpPr>
      <xdr:spPr>
        <a:xfrm>
          <a:off x="16459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100892</xdr:rowOff>
    </xdr:from>
    <xdr:ext cx="762000" cy="259045"/>
    <xdr:sp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textlink="">
      <xdr:nvSpPr>
        <xdr:cNvPr id="272" name="楕円 271">
          <a:extLst>
            <a:ext uri="{FF2B5EF4-FFF2-40B4-BE49-F238E27FC236}">
              <a16:creationId xmlns:a16="http://schemas.microsoft.com/office/drawing/2014/main" id="{00000000-0008-0000-0400-000010010000}"/>
            </a:ext>
          </a:extLst>
        </xdr:cNvPr>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10885</xdr:rowOff>
    </xdr:from>
    <xdr:to>
      <xdr:col>74</xdr:col>
      <xdr:colOff>31750</xdr:colOff>
      <xdr:row>54</xdr:row>
      <xdr:rowOff>112485</xdr:rowOff>
    </xdr:to>
    <xdr:sp textlink="">
      <xdr:nvSpPr>
        <xdr:cNvPr id="274" name="楕円 273">
          <a:extLst>
            <a:ext uri="{FF2B5EF4-FFF2-40B4-BE49-F238E27FC236}">
              <a16:creationId xmlns:a16="http://schemas.microsoft.com/office/drawing/2014/main" id="{00000000-0008-0000-0400-000012010000}"/>
            </a:ext>
          </a:extLst>
        </xdr:cNvPr>
        <xdr:cNvSpPr/>
      </xdr:nvSpPr>
      <xdr:spPr>
        <a:xfrm>
          <a:off x="14732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122662</xdr:rowOff>
    </xdr:from>
    <xdr:ext cx="762000" cy="259045"/>
    <xdr:sp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149678</xdr:rowOff>
    </xdr:from>
    <xdr:to>
      <xdr:col>69</xdr:col>
      <xdr:colOff>142875</xdr:colOff>
      <xdr:row>54</xdr:row>
      <xdr:rowOff>79828</xdr:rowOff>
    </xdr:to>
    <xdr:sp textlink="">
      <xdr:nvSpPr>
        <xdr:cNvPr id="276" name="楕円 275">
          <a:extLst>
            <a:ext uri="{FF2B5EF4-FFF2-40B4-BE49-F238E27FC236}">
              <a16:creationId xmlns:a16="http://schemas.microsoft.com/office/drawing/2014/main" id="{00000000-0008-0000-0400-000014010000}"/>
            </a:ext>
          </a:extLst>
        </xdr:cNvPr>
        <xdr:cNvSpPr/>
      </xdr:nvSpPr>
      <xdr:spPr>
        <a:xfrm>
          <a:off x="13843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90005</xdr:rowOff>
    </xdr:from>
    <xdr:ext cx="762000" cy="259045"/>
    <xdr:sp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119743</xdr:rowOff>
    </xdr:from>
    <xdr:to>
      <xdr:col>65</xdr:col>
      <xdr:colOff>53975</xdr:colOff>
      <xdr:row>55</xdr:row>
      <xdr:rowOff>49893</xdr:rowOff>
    </xdr:to>
    <xdr:sp textlink="">
      <xdr:nvSpPr>
        <xdr:cNvPr id="278" name="楕円 277">
          <a:extLst>
            <a:ext uri="{FF2B5EF4-FFF2-40B4-BE49-F238E27FC236}">
              <a16:creationId xmlns:a16="http://schemas.microsoft.com/office/drawing/2014/main" id="{00000000-0008-0000-0400-000016010000}"/>
            </a:ext>
          </a:extLst>
        </xdr:cNvPr>
        <xdr:cNvSpPr/>
      </xdr:nvSpPr>
      <xdr:spPr>
        <a:xfrm>
          <a:off x="12954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60070</xdr:rowOff>
    </xdr:from>
    <xdr:ext cx="762000" cy="259045"/>
    <xdr:sp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補助費等に係る経常収支比率が類似団体平均を</a:t>
          </a:r>
          <a:r>
            <a:rPr kumimoji="1" lang="ja-JP" altLang="en-US" sz="1100" b="0" i="0" baseline="0">
              <a:solidFill>
                <a:schemeClr val="dk1"/>
              </a:solidFill>
              <a:effectLst/>
              <a:latin typeface="+mn-lt"/>
              <a:ea typeface="+mn-ea"/>
              <a:cs typeface="+mn-cs"/>
            </a:rPr>
            <a:t>上</a:t>
          </a:r>
          <a:r>
            <a:rPr kumimoji="1" lang="ja-JP" altLang="ja-JP" sz="1100" b="0" i="0" baseline="0">
              <a:solidFill>
                <a:schemeClr val="dk1"/>
              </a:solidFill>
              <a:effectLst/>
              <a:latin typeface="+mn-lt"/>
              <a:ea typeface="+mn-ea"/>
              <a:cs typeface="+mn-cs"/>
            </a:rPr>
            <a:t>回っているのは、一部事務組合への負担金の割合が高いことが主な要因である。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今後も、適正な負担金の支出に努めていく。</a:t>
          </a:r>
          <a:endParaRPr lang="ja-JP" altLang="ja-JP" sz="1400">
            <a:effectLst/>
          </a:endParaRPr>
        </a:p>
      </xdr:txBody>
    </xdr:sp>
    <xdr:clientData/>
  </xdr:twoCellAnchor>
  <xdr:oneCellAnchor>
    <xdr:from>
      <xdr:col>62</xdr:col>
      <xdr:colOff>6350</xdr:colOff>
      <xdr:row>29</xdr:row>
      <xdr:rowOff>107950</xdr:rowOff>
    </xdr:from>
    <xdr:ext cx="298543" cy="225703"/>
    <xdr:sp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122428</xdr:rowOff>
    </xdr:from>
    <xdr:to>
      <xdr:col>82</xdr:col>
      <xdr:colOff>107950</xdr:colOff>
      <xdr:row>41</xdr:row>
      <xdr:rowOff>143002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608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115079</xdr:rowOff>
    </xdr:from>
    <xdr:ext cx="762000" cy="259045"/>
    <xdr:sp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143002</xdr:rowOff>
    </xdr:from>
    <xdr:to>
      <xdr:col>82</xdr:col>
      <xdr:colOff>196850</xdr:colOff>
      <xdr:row>41</xdr:row>
      <xdr:rowOff>143002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37355</xdr:rowOff>
    </xdr:from>
    <xdr:ext cx="762000" cy="259045"/>
    <xdr:sp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122428</xdr:rowOff>
    </xdr:from>
    <xdr:to>
      <xdr:col>82</xdr:col>
      <xdr:colOff>196850</xdr:colOff>
      <xdr:row>32</xdr:row>
      <xdr:rowOff>122428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99568</xdr:rowOff>
    </xdr:from>
    <xdr:to>
      <xdr:col>82</xdr:col>
      <xdr:colOff>107950</xdr:colOff>
      <xdr:row>39</xdr:row>
      <xdr:rowOff>19558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5671800" y="6614668"/>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33291</xdr:rowOff>
    </xdr:from>
    <xdr:ext cx="762000" cy="259045"/>
    <xdr:sp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34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19558</xdr:rowOff>
    </xdr:from>
    <xdr:to>
      <xdr:col>78</xdr:col>
      <xdr:colOff>69850</xdr:colOff>
      <xdr:row>39</xdr:row>
      <xdr:rowOff>120142</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70610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169926</xdr:rowOff>
    </xdr:from>
    <xdr:to>
      <xdr:col>78</xdr:col>
      <xdr:colOff>120650</xdr:colOff>
      <xdr:row>36</xdr:row>
      <xdr:rowOff>100076</xdr:rowOff>
    </xdr:to>
    <xdr:sp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110253</xdr:rowOff>
    </xdr:from>
    <xdr:ext cx="736600" cy="259045"/>
    <xdr:sp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120142</xdr:rowOff>
    </xdr:from>
    <xdr:to>
      <xdr:col>73</xdr:col>
      <xdr:colOff>180975</xdr:colOff>
      <xdr:row>39</xdr:row>
      <xdr:rowOff>129286</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3893800" y="68066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1270</xdr:rowOff>
    </xdr:from>
    <xdr:to>
      <xdr:col>69</xdr:col>
      <xdr:colOff>92075</xdr:colOff>
      <xdr:row>39</xdr:row>
      <xdr:rowOff>129286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3004800" y="6687820"/>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25908</xdr:rowOff>
    </xdr:from>
    <xdr:to>
      <xdr:col>69</xdr:col>
      <xdr:colOff>142875</xdr:colOff>
      <xdr:row>36</xdr:row>
      <xdr:rowOff>127508</xdr:rowOff>
    </xdr:to>
    <xdr:sp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158259</xdr:rowOff>
    </xdr:from>
    <xdr:ext cx="762000" cy="259045"/>
    <xdr:sp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615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48768</xdr:rowOff>
    </xdr:from>
    <xdr:to>
      <xdr:col>82</xdr:col>
      <xdr:colOff>158750</xdr:colOff>
      <xdr:row>38</xdr:row>
      <xdr:rowOff>150368</xdr:rowOff>
    </xdr:to>
    <xdr:sp textlink="">
      <xdr:nvSpPr>
        <xdr:cNvPr id="329" name="楕円 328">
          <a:extLst>
            <a:ext uri="{FF2B5EF4-FFF2-40B4-BE49-F238E27FC236}">
              <a16:creationId xmlns:a16="http://schemas.microsoft.com/office/drawing/2014/main" id="{00000000-0008-0000-0400-000049010000}"/>
            </a:ext>
          </a:extLst>
        </xdr:cNvPr>
        <xdr:cNvSpPr/>
      </xdr:nvSpPr>
      <xdr:spPr>
        <a:xfrm>
          <a:off x="164592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20845</xdr:rowOff>
    </xdr:from>
    <xdr:ext cx="762000" cy="259045"/>
    <xdr:sp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140208</xdr:rowOff>
    </xdr:from>
    <xdr:to>
      <xdr:col>78</xdr:col>
      <xdr:colOff>120650</xdr:colOff>
      <xdr:row>39</xdr:row>
      <xdr:rowOff>70358</xdr:rowOff>
    </xdr:to>
    <xdr:sp textlink="">
      <xdr:nvSpPr>
        <xdr:cNvPr id="331" name="楕円 330">
          <a:extLst>
            <a:ext uri="{FF2B5EF4-FFF2-40B4-BE49-F238E27FC236}">
              <a16:creationId xmlns:a16="http://schemas.microsoft.com/office/drawing/2014/main" id="{00000000-0008-0000-0400-00004B010000}"/>
            </a:ext>
          </a:extLst>
        </xdr:cNvPr>
        <xdr:cNvSpPr/>
      </xdr:nvSpPr>
      <xdr:spPr>
        <a:xfrm>
          <a:off x="156210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55135</xdr:rowOff>
    </xdr:from>
    <xdr:ext cx="736600" cy="259045"/>
    <xdr:sp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69342</xdr:rowOff>
    </xdr:from>
    <xdr:to>
      <xdr:col>74</xdr:col>
      <xdr:colOff>31750</xdr:colOff>
      <xdr:row>39</xdr:row>
      <xdr:rowOff>170942</xdr:rowOff>
    </xdr:to>
    <xdr:sp textlink="">
      <xdr:nvSpPr>
        <xdr:cNvPr id="333" name="楕円 332">
          <a:extLst>
            <a:ext uri="{FF2B5EF4-FFF2-40B4-BE49-F238E27FC236}">
              <a16:creationId xmlns:a16="http://schemas.microsoft.com/office/drawing/2014/main" id="{00000000-0008-0000-0400-00004D010000}"/>
            </a:ext>
          </a:extLst>
        </xdr:cNvPr>
        <xdr:cNvSpPr/>
      </xdr:nvSpPr>
      <xdr:spPr>
        <a:xfrm>
          <a:off x="14732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155719</xdr:rowOff>
    </xdr:from>
    <xdr:ext cx="762000" cy="259045"/>
    <xdr:sp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84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78486</xdr:rowOff>
    </xdr:from>
    <xdr:to>
      <xdr:col>69</xdr:col>
      <xdr:colOff>142875</xdr:colOff>
      <xdr:row>40</xdr:row>
      <xdr:rowOff>8636</xdr:rowOff>
    </xdr:to>
    <xdr:sp textlink="">
      <xdr:nvSpPr>
        <xdr:cNvPr id="335" name="楕円 334">
          <a:extLst>
            <a:ext uri="{FF2B5EF4-FFF2-40B4-BE49-F238E27FC236}">
              <a16:creationId xmlns:a16="http://schemas.microsoft.com/office/drawing/2014/main" id="{00000000-0008-0000-0400-00004F010000}"/>
            </a:ext>
          </a:extLst>
        </xdr:cNvPr>
        <xdr:cNvSpPr/>
      </xdr:nvSpPr>
      <xdr:spPr>
        <a:xfrm>
          <a:off x="13843000" y="676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164863</xdr:rowOff>
    </xdr:from>
    <xdr:ext cx="762000" cy="259045"/>
    <xdr:sp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8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121920</xdr:rowOff>
    </xdr:from>
    <xdr:to>
      <xdr:col>65</xdr:col>
      <xdr:colOff>53975</xdr:colOff>
      <xdr:row>39</xdr:row>
      <xdr:rowOff>52070</xdr:rowOff>
    </xdr:to>
    <xdr:sp textlink="">
      <xdr:nvSpPr>
        <xdr:cNvPr id="337" name="楕円 336">
          <a:extLst>
            <a:ext uri="{FF2B5EF4-FFF2-40B4-BE49-F238E27FC236}">
              <a16:creationId xmlns:a16="http://schemas.microsoft.com/office/drawing/2014/main" id="{00000000-0008-0000-0400-000051010000}"/>
            </a:ext>
          </a:extLst>
        </xdr:cNvPr>
        <xdr:cNvSpPr/>
      </xdr:nvSpPr>
      <xdr:spPr>
        <a:xfrm>
          <a:off x="12954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36847</xdr:rowOff>
    </xdr:from>
    <xdr:ext cx="762000" cy="259045"/>
    <xdr:sp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72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に係る経常収支比率が類似団体平均を下回っているのは、新規の起債を抑制してきたことに加え、千葉ニュータウン事業関連の公共施設整備に要した起債及び立替施行の償還等が完了してきたため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今後は、人口増に伴う施設の新設及び公共施設の老朽化に伴い増加が見込まれる。</a:t>
          </a:r>
          <a:endParaRPr lang="ja-JP" altLang="ja-JP" sz="1400">
            <a:effectLst/>
          </a:endParaRPr>
        </a:p>
      </xdr:txBody>
    </xdr:sp>
    <xdr:clientData/>
  </xdr:twoCellAnchor>
  <xdr:oneCellAnchor>
    <xdr:from>
      <xdr:col>3</xdr:col>
      <xdr:colOff>123825</xdr:colOff>
      <xdr:row>69</xdr:row>
      <xdr:rowOff>107950</xdr:rowOff>
    </xdr:from>
    <xdr:ext cx="298543" cy="225703"/>
    <xdr:sp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96520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68597</xdr:rowOff>
    </xdr:from>
    <xdr:ext cx="762000" cy="259045"/>
    <xdr:sp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96520</xdr:rowOff>
    </xdr:from>
    <xdr:to>
      <xdr:col>24</xdr:col>
      <xdr:colOff>114300</xdr:colOff>
      <xdr:row>80</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73</xdr:row>
      <xdr:rowOff>31750</xdr:rowOff>
    </xdr:from>
    <xdr:to>
      <xdr:col>24</xdr:col>
      <xdr:colOff>25400</xdr:colOff>
      <xdr:row>73</xdr:row>
      <xdr:rowOff>85090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25476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71138</xdr:rowOff>
    </xdr:from>
    <xdr:ext cx="762000" cy="259045"/>
    <xdr:sp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73</xdr:row>
      <xdr:rowOff>85090</xdr:rowOff>
    </xdr:from>
    <xdr:to>
      <xdr:col>19</xdr:col>
      <xdr:colOff>187325</xdr:colOff>
      <xdr:row>73</xdr:row>
      <xdr:rowOff>138430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26009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138430</xdr:rowOff>
    </xdr:from>
    <xdr:to>
      <xdr:col>15</xdr:col>
      <xdr:colOff>98425</xdr:colOff>
      <xdr:row>73</xdr:row>
      <xdr:rowOff>168910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26542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99061</xdr:rowOff>
    </xdr:from>
    <xdr:to>
      <xdr:col>15</xdr:col>
      <xdr:colOff>149225</xdr:colOff>
      <xdr:row>77</xdr:row>
      <xdr:rowOff>29211</xdr:rowOff>
    </xdr:to>
    <xdr:sp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13988</xdr:rowOff>
    </xdr:from>
    <xdr:ext cx="762000" cy="259045"/>
    <xdr:sp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168910</xdr:rowOff>
    </xdr:from>
    <xdr:to>
      <xdr:col>11</xdr:col>
      <xdr:colOff>9525</xdr:colOff>
      <xdr:row>74</xdr:row>
      <xdr:rowOff>66040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2684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137161</xdr:rowOff>
    </xdr:from>
    <xdr:to>
      <xdr:col>11</xdr:col>
      <xdr:colOff>60325</xdr:colOff>
      <xdr:row>77</xdr:row>
      <xdr:rowOff>67311</xdr:rowOff>
    </xdr:to>
    <xdr:sp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52088</xdr:rowOff>
    </xdr:from>
    <xdr:ext cx="762000" cy="259045"/>
    <xdr:sp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53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26670</xdr:rowOff>
    </xdr:from>
    <xdr:to>
      <xdr:col>6</xdr:col>
      <xdr:colOff>171450</xdr:colOff>
      <xdr:row>77</xdr:row>
      <xdr:rowOff>128270</xdr:rowOff>
    </xdr:to>
    <xdr:sp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113047</xdr:rowOff>
    </xdr:from>
    <xdr:ext cx="762000" cy="259045"/>
    <xdr:sp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72</xdr:row>
      <xdr:rowOff>152400</xdr:rowOff>
    </xdr:from>
    <xdr:to>
      <xdr:col>24</xdr:col>
      <xdr:colOff>76200</xdr:colOff>
      <xdr:row>73</xdr:row>
      <xdr:rowOff>82550</xdr:rowOff>
    </xdr:to>
    <xdr:sp textlink="">
      <xdr:nvSpPr>
        <xdr:cNvPr id="390" name="楕円 389">
          <a:extLst>
            <a:ext uri="{FF2B5EF4-FFF2-40B4-BE49-F238E27FC236}">
              <a16:creationId xmlns:a16="http://schemas.microsoft.com/office/drawing/2014/main" id="{00000000-0008-0000-0400-000086010000}"/>
            </a:ext>
          </a:extLst>
        </xdr:cNvPr>
        <xdr:cNvSpPr/>
      </xdr:nvSpPr>
      <xdr:spPr>
        <a:xfrm>
          <a:off x="4775200" y="1249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60977</xdr:rowOff>
    </xdr:from>
    <xdr:ext cx="762000" cy="259045"/>
    <xdr:sp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73</xdr:row>
      <xdr:rowOff>34290</xdr:rowOff>
    </xdr:from>
    <xdr:to>
      <xdr:col>20</xdr:col>
      <xdr:colOff>38100</xdr:colOff>
      <xdr:row>73</xdr:row>
      <xdr:rowOff>135890</xdr:rowOff>
    </xdr:to>
    <xdr:sp textlink="">
      <xdr:nvSpPr>
        <xdr:cNvPr id="392" name="楕円 391">
          <a:extLst>
            <a:ext uri="{FF2B5EF4-FFF2-40B4-BE49-F238E27FC236}">
              <a16:creationId xmlns:a16="http://schemas.microsoft.com/office/drawing/2014/main" id="{00000000-0008-0000-0400-000088010000}"/>
            </a:ext>
          </a:extLst>
        </xdr:cNvPr>
        <xdr:cNvSpPr/>
      </xdr:nvSpPr>
      <xdr:spPr>
        <a:xfrm>
          <a:off x="3937000" y="1255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71</xdr:row>
      <xdr:rowOff>146067</xdr:rowOff>
    </xdr:from>
    <xdr:ext cx="736600" cy="259045"/>
    <xdr:sp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231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73</xdr:row>
      <xdr:rowOff>87630</xdr:rowOff>
    </xdr:from>
    <xdr:to>
      <xdr:col>15</xdr:col>
      <xdr:colOff>149225</xdr:colOff>
      <xdr:row>74</xdr:row>
      <xdr:rowOff>17780</xdr:rowOff>
    </xdr:to>
    <xdr:sp textlink="">
      <xdr:nvSpPr>
        <xdr:cNvPr id="394" name="楕円 393">
          <a:extLst>
            <a:ext uri="{FF2B5EF4-FFF2-40B4-BE49-F238E27FC236}">
              <a16:creationId xmlns:a16="http://schemas.microsoft.com/office/drawing/2014/main" id="{00000000-0008-0000-0400-00008A010000}"/>
            </a:ext>
          </a:extLst>
        </xdr:cNvPr>
        <xdr:cNvSpPr/>
      </xdr:nvSpPr>
      <xdr:spPr>
        <a:xfrm>
          <a:off x="3048000" y="1260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27957</xdr:rowOff>
    </xdr:from>
    <xdr:ext cx="762000" cy="259045"/>
    <xdr:sp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237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118110</xdr:rowOff>
    </xdr:from>
    <xdr:to>
      <xdr:col>11</xdr:col>
      <xdr:colOff>60325</xdr:colOff>
      <xdr:row>74</xdr:row>
      <xdr:rowOff>48260</xdr:rowOff>
    </xdr:to>
    <xdr:sp textlink="">
      <xdr:nvSpPr>
        <xdr:cNvPr id="396" name="楕円 395">
          <a:extLst>
            <a:ext uri="{FF2B5EF4-FFF2-40B4-BE49-F238E27FC236}">
              <a16:creationId xmlns:a16="http://schemas.microsoft.com/office/drawing/2014/main" id="{00000000-0008-0000-0400-00008C010000}"/>
            </a:ext>
          </a:extLst>
        </xdr:cNvPr>
        <xdr:cNvSpPr/>
      </xdr:nvSpPr>
      <xdr:spPr>
        <a:xfrm>
          <a:off x="2159000" y="1263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58437</xdr:rowOff>
    </xdr:from>
    <xdr:ext cx="762000" cy="259045"/>
    <xdr:sp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240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15240</xdr:rowOff>
    </xdr:from>
    <xdr:to>
      <xdr:col>6</xdr:col>
      <xdr:colOff>171450</xdr:colOff>
      <xdr:row>74</xdr:row>
      <xdr:rowOff>116840</xdr:rowOff>
    </xdr:to>
    <xdr:sp textlink="">
      <xdr:nvSpPr>
        <xdr:cNvPr id="398" name="楕円 397">
          <a:extLst>
            <a:ext uri="{FF2B5EF4-FFF2-40B4-BE49-F238E27FC236}">
              <a16:creationId xmlns:a16="http://schemas.microsoft.com/office/drawing/2014/main" id="{00000000-0008-0000-0400-00008E010000}"/>
            </a:ext>
          </a:extLst>
        </xdr:cNvPr>
        <xdr:cNvSpPr/>
      </xdr:nvSpPr>
      <xdr:spPr>
        <a:xfrm>
          <a:off x="1270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127017</xdr:rowOff>
    </xdr:from>
    <xdr:ext cx="762000" cy="259045"/>
    <xdr:sp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公債費以外の経常収支比率は、類似団体平均を</a:t>
          </a:r>
          <a:r>
            <a:rPr kumimoji="1" lang="ja-JP" altLang="en-US" sz="1100" b="0" i="0" baseline="0">
              <a:solidFill>
                <a:schemeClr val="dk1"/>
              </a:solidFill>
              <a:effectLst/>
              <a:latin typeface="+mn-lt"/>
              <a:ea typeface="+mn-ea"/>
              <a:cs typeface="+mn-cs"/>
            </a:rPr>
            <a:t>下</a:t>
          </a:r>
          <a:r>
            <a:rPr kumimoji="1" lang="ja-JP" altLang="ja-JP" sz="1100" b="0" i="0" baseline="0">
              <a:solidFill>
                <a:schemeClr val="dk1"/>
              </a:solidFill>
              <a:effectLst/>
              <a:latin typeface="+mn-lt"/>
              <a:ea typeface="+mn-ea"/>
              <a:cs typeface="+mn-cs"/>
            </a:rPr>
            <a:t>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人口増に伴う扶助費の増、民間委託へのシフトによる物件費の増</a:t>
          </a:r>
          <a:r>
            <a:rPr kumimoji="1" lang="ja-JP" altLang="en-US" sz="1100" b="0" i="0" baseline="0">
              <a:solidFill>
                <a:schemeClr val="dk1"/>
              </a:solidFill>
              <a:effectLst/>
              <a:latin typeface="+mn-lt"/>
              <a:ea typeface="+mn-ea"/>
              <a:cs typeface="+mn-cs"/>
            </a:rPr>
            <a:t>などにより、平成３０年度から比率は増加傾向にあり、人口も現在も増加しているが、</a:t>
          </a:r>
          <a:r>
            <a:rPr kumimoji="1" lang="ja-JP" altLang="ja-JP" sz="1100">
              <a:solidFill>
                <a:schemeClr val="dk1"/>
              </a:solidFill>
              <a:effectLst/>
              <a:latin typeface="+mn-lt"/>
              <a:ea typeface="+mn-ea"/>
              <a:cs typeface="+mn-cs"/>
            </a:rPr>
            <a:t>令和５年度は分母となる経常一般財源が増額となったため、割合が低くなった。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今後も、印西市行政改革実施計画に基づき、定員管理、業務の効率化等を推進し、コスト削減に努めていく。</a:t>
          </a:r>
          <a:endParaRPr lang="ja-JP" altLang="ja-JP" sz="1400">
            <a:effectLst/>
          </a:endParaRPr>
        </a:p>
      </xdr:txBody>
    </xdr:sp>
    <xdr:clientData/>
  </xdr:twoCellAnchor>
  <xdr:oneCellAnchor>
    <xdr:from>
      <xdr:col>62</xdr:col>
      <xdr:colOff>6350</xdr:colOff>
      <xdr:row>69</xdr:row>
      <xdr:rowOff>107950</xdr:rowOff>
    </xdr:from>
    <xdr:ext cx="298543" cy="225703"/>
    <xdr:sp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textlink="">
      <xdr:nvSpPr>
        <xdr:cNvPr id="426" name="公債費以外グラフ枠">
          <a:extLst>
            <a:ext uri="{FF2B5EF4-FFF2-40B4-BE49-F238E27FC236}">
              <a16:creationId xmlns:a16="http://schemas.microsoft.com/office/drawing/2014/main" id="{00000000-0008-0000-0400-0000A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69850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textlink="">
      <xdr:nvSpPr>
        <xdr:cNvPr id="428" name="公債費以外最小値テキスト">
          <a:extLst>
            <a:ext uri="{FF2B5EF4-FFF2-40B4-BE49-F238E27FC236}">
              <a16:creationId xmlns:a16="http://schemas.microsoft.com/office/drawing/2014/main" id="{00000000-0008-0000-0400-0000AC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textlink="">
      <xdr:nvSpPr>
        <xdr:cNvPr id="430" name="公債費以外最大値テキスト">
          <a:extLst>
            <a:ext uri="{FF2B5EF4-FFF2-40B4-BE49-F238E27FC236}">
              <a16:creationId xmlns:a16="http://schemas.microsoft.com/office/drawing/2014/main" id="{00000000-0008-0000-0400-0000AE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77</xdr:row>
      <xdr:rowOff>31750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5671800" y="12814300"/>
          <a:ext cx="8382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6366</xdr:rowOff>
    </xdr:from>
    <xdr:ext cx="762000" cy="259045"/>
    <xdr:sp textlink="">
      <xdr:nvSpPr>
        <xdr:cNvPr id="433" name="公債費以外平均値テキスト">
          <a:extLst>
            <a:ext uri="{FF2B5EF4-FFF2-40B4-BE49-F238E27FC236}">
              <a16:creationId xmlns:a16="http://schemas.microsoft.com/office/drawing/2014/main" id="{00000000-0008-0000-0400-0000B1010000}"/>
            </a:ext>
          </a:extLst>
        </xdr:cNvPr>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34289</xdr:rowOff>
    </xdr:from>
    <xdr:to>
      <xdr:col>82</xdr:col>
      <xdr:colOff>158750</xdr:colOff>
      <xdr:row>77</xdr:row>
      <xdr:rowOff>135889</xdr:rowOff>
    </xdr:to>
    <xdr:sp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1270</xdr:rowOff>
    </xdr:from>
    <xdr:to>
      <xdr:col>78</xdr:col>
      <xdr:colOff>69850</xdr:colOff>
      <xdr:row>77</xdr:row>
      <xdr:rowOff>31750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4782800" y="1320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83820</xdr:rowOff>
    </xdr:from>
    <xdr:to>
      <xdr:col>78</xdr:col>
      <xdr:colOff>120650</xdr:colOff>
      <xdr:row>77</xdr:row>
      <xdr:rowOff>13970</xdr:rowOff>
    </xdr:to>
    <xdr:sp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5621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24147</xdr:rowOff>
    </xdr:from>
    <xdr:ext cx="736600" cy="259045"/>
    <xdr:sp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290800" y="12882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xdr:rowOff>
    </xdr:from>
    <xdr:to>
      <xdr:col>73</xdr:col>
      <xdr:colOff>180975</xdr:colOff>
      <xdr:row>77</xdr:row>
      <xdr:rowOff>31750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893800" y="13202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41910</xdr:rowOff>
    </xdr:from>
    <xdr:to>
      <xdr:col>74</xdr:col>
      <xdr:colOff>31750</xdr:colOff>
      <xdr:row>75</xdr:row>
      <xdr:rowOff>143510</xdr:rowOff>
    </xdr:to>
    <xdr:sp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4732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31750</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3004800" y="131800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160020</xdr:rowOff>
    </xdr:from>
    <xdr:to>
      <xdr:col>69</xdr:col>
      <xdr:colOff>142875</xdr:colOff>
      <xdr:row>77</xdr:row>
      <xdr:rowOff>90170</xdr:rowOff>
    </xdr:to>
    <xdr:sp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3843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74947</xdr:rowOff>
    </xdr:from>
    <xdr:ext cx="762000" cy="259045"/>
    <xdr:sp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76200</xdr:rowOff>
    </xdr:from>
    <xdr:to>
      <xdr:col>82</xdr:col>
      <xdr:colOff>158750</xdr:colOff>
      <xdr:row>75</xdr:row>
      <xdr:rowOff>6350</xdr:rowOff>
    </xdr:to>
    <xdr:sp textlink="">
      <xdr:nvSpPr>
        <xdr:cNvPr id="451" name="楕円 450">
          <a:extLst>
            <a:ext uri="{FF2B5EF4-FFF2-40B4-BE49-F238E27FC236}">
              <a16:creationId xmlns:a16="http://schemas.microsoft.com/office/drawing/2014/main" id="{00000000-0008-0000-0400-0000C3010000}"/>
            </a:ext>
          </a:extLst>
        </xdr:cNvPr>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92727</xdr:rowOff>
    </xdr:from>
    <xdr:ext cx="762000" cy="259045"/>
    <xdr:sp textlink="">
      <xdr:nvSpPr>
        <xdr:cNvPr id="452" name="公債費以外該当値テキスト">
          <a:extLst>
            <a:ext uri="{FF2B5EF4-FFF2-40B4-BE49-F238E27FC236}">
              <a16:creationId xmlns:a16="http://schemas.microsoft.com/office/drawing/2014/main" id="{00000000-0008-0000-0400-0000C4010000}"/>
            </a:ext>
          </a:extLst>
        </xdr:cNvPr>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152400</xdr:rowOff>
    </xdr:from>
    <xdr:to>
      <xdr:col>78</xdr:col>
      <xdr:colOff>120650</xdr:colOff>
      <xdr:row>77</xdr:row>
      <xdr:rowOff>82550</xdr:rowOff>
    </xdr:to>
    <xdr:sp textlink="">
      <xdr:nvSpPr>
        <xdr:cNvPr id="453" name="楕円 452">
          <a:extLst>
            <a:ext uri="{FF2B5EF4-FFF2-40B4-BE49-F238E27FC236}">
              <a16:creationId xmlns:a16="http://schemas.microsoft.com/office/drawing/2014/main" id="{00000000-0008-0000-0400-0000C5010000}"/>
            </a:ext>
          </a:extLst>
        </xdr:cNvPr>
        <xdr:cNvSpPr/>
      </xdr:nvSpPr>
      <xdr:spPr>
        <a:xfrm>
          <a:off x="15621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121920</xdr:rowOff>
    </xdr:from>
    <xdr:to>
      <xdr:col>74</xdr:col>
      <xdr:colOff>31750</xdr:colOff>
      <xdr:row>77</xdr:row>
      <xdr:rowOff>52070</xdr:rowOff>
    </xdr:to>
    <xdr:sp textlink="">
      <xdr:nvSpPr>
        <xdr:cNvPr id="455" name="楕円 454">
          <a:extLst>
            <a:ext uri="{FF2B5EF4-FFF2-40B4-BE49-F238E27FC236}">
              <a16:creationId xmlns:a16="http://schemas.microsoft.com/office/drawing/2014/main" id="{00000000-0008-0000-0400-0000C7010000}"/>
            </a:ext>
          </a:extLst>
        </xdr:cNvPr>
        <xdr:cNvSpPr/>
      </xdr:nvSpPr>
      <xdr:spPr>
        <a:xfrm>
          <a:off x="14732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36847</xdr:rowOff>
    </xdr:from>
    <xdr:ext cx="762000" cy="259045"/>
    <xdr:sp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4401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152400</xdr:rowOff>
    </xdr:from>
    <xdr:to>
      <xdr:col>69</xdr:col>
      <xdr:colOff>142875</xdr:colOff>
      <xdr:row>77</xdr:row>
      <xdr:rowOff>82550</xdr:rowOff>
    </xdr:to>
    <xdr:sp textlink="">
      <xdr:nvSpPr>
        <xdr:cNvPr id="457" name="楕円 456">
          <a:extLst>
            <a:ext uri="{FF2B5EF4-FFF2-40B4-BE49-F238E27FC236}">
              <a16:creationId xmlns:a16="http://schemas.microsoft.com/office/drawing/2014/main" id="{00000000-0008-0000-0400-0000C9010000}"/>
            </a:ext>
          </a:extLst>
        </xdr:cNvPr>
        <xdr:cNvSpPr/>
      </xdr:nvSpPr>
      <xdr:spPr>
        <a:xfrm>
          <a:off x="13843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92727</xdr:rowOff>
    </xdr:from>
    <xdr:ext cx="762000" cy="259045"/>
    <xdr:sp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3512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textlink="">
      <xdr:nvSpPr>
        <xdr:cNvPr id="459" name="楕円 458">
          <a:extLst>
            <a:ext uri="{FF2B5EF4-FFF2-40B4-BE49-F238E27FC236}">
              <a16:creationId xmlns:a16="http://schemas.microsoft.com/office/drawing/2014/main" id="{00000000-0008-0000-0400-0000CB010000}"/>
            </a:ext>
          </a:extLst>
        </xdr:cNvPr>
        <xdr:cNvSpPr/>
      </xdr:nvSpPr>
      <xdr:spPr>
        <a:xfrm>
          <a:off x="12954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39</xdr:col>
      <xdr:colOff>1066800</xdr:colOff>
      <xdr:row>0</xdr:row>
      <xdr:rowOff>0</xdr:rowOff>
    </xdr:from>
    <xdr:to>
      <xdr:col>41</xdr:col>
      <xdr:colOff>501650</xdr:colOff>
      <xdr:row>2</xdr:row>
      <xdr:rowOff>38100</xdr:rowOff>
    </xdr:to>
    <xdr:sp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39362</xdr:rowOff>
    </xdr:from>
    <xdr:to>
      <xdr:col>29</xdr:col>
      <xdr:colOff>127000</xdr:colOff>
      <xdr:row>18</xdr:row>
      <xdr:rowOff>159515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44387"/>
          <a:ext cx="0" cy="1148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131592</xdr:rowOff>
    </xdr:from>
    <xdr:ext cx="762000" cy="259045"/>
    <xdr:sp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26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159515</xdr:rowOff>
    </xdr:from>
    <xdr:to>
      <xdr:col>30</xdr:col>
      <xdr:colOff>25400</xdr:colOff>
      <xdr:row>18</xdr:row>
      <xdr:rowOff>159515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2932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125739</xdr:rowOff>
    </xdr:from>
    <xdr:ext cx="762000" cy="259045"/>
    <xdr:sp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8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39362</xdr:rowOff>
    </xdr:from>
    <xdr:to>
      <xdr:col>30</xdr:col>
      <xdr:colOff>25400</xdr:colOff>
      <xdr:row>12</xdr:row>
      <xdr:rowOff>39362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44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84602</xdr:rowOff>
    </xdr:from>
    <xdr:to>
      <xdr:col>29</xdr:col>
      <xdr:colOff>127000</xdr:colOff>
      <xdr:row>15</xdr:row>
      <xdr:rowOff>110160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703977"/>
          <a:ext cx="647700" cy="255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124546</xdr:rowOff>
    </xdr:from>
    <xdr:ext cx="762000" cy="259045"/>
    <xdr:sp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43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152469</xdr:rowOff>
    </xdr:from>
    <xdr:to>
      <xdr:col>29</xdr:col>
      <xdr:colOff>177800</xdr:colOff>
      <xdr:row>16</xdr:row>
      <xdr:rowOff>82619</xdr:rowOff>
    </xdr:to>
    <xdr:sp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718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87666</xdr:rowOff>
    </xdr:from>
    <xdr:to>
      <xdr:col>26</xdr:col>
      <xdr:colOff>50800</xdr:colOff>
      <xdr:row>15</xdr:row>
      <xdr:rowOff>110160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707041"/>
          <a:ext cx="698500" cy="224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23150</xdr:rowOff>
    </xdr:from>
    <xdr:to>
      <xdr:col>26</xdr:col>
      <xdr:colOff>101600</xdr:colOff>
      <xdr:row>16</xdr:row>
      <xdr:rowOff>124750</xdr:rowOff>
    </xdr:to>
    <xdr:sp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109527</xdr:rowOff>
    </xdr:from>
    <xdr:ext cx="736600" cy="259045"/>
    <xdr:sp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00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69629</xdr:rowOff>
    </xdr:from>
    <xdr:to>
      <xdr:col>22</xdr:col>
      <xdr:colOff>114300</xdr:colOff>
      <xdr:row>15</xdr:row>
      <xdr:rowOff>87666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689004"/>
          <a:ext cx="698500" cy="180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33780</xdr:rowOff>
    </xdr:from>
    <xdr:to>
      <xdr:col>22</xdr:col>
      <xdr:colOff>165100</xdr:colOff>
      <xdr:row>16</xdr:row>
      <xdr:rowOff>135380</xdr:rowOff>
    </xdr:to>
    <xdr:sp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120157</xdr:rowOff>
    </xdr:from>
    <xdr:ext cx="762000" cy="259045"/>
    <xdr:sp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1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13348</xdr:rowOff>
    </xdr:from>
    <xdr:to>
      <xdr:col>18</xdr:col>
      <xdr:colOff>177800</xdr:colOff>
      <xdr:row>15</xdr:row>
      <xdr:rowOff>69629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632723"/>
          <a:ext cx="698500" cy="562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57485</xdr:rowOff>
    </xdr:from>
    <xdr:to>
      <xdr:col>19</xdr:col>
      <xdr:colOff>38100</xdr:colOff>
      <xdr:row>16</xdr:row>
      <xdr:rowOff>159085</xdr:rowOff>
    </xdr:to>
    <xdr:sp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143862</xdr:rowOff>
    </xdr:from>
    <xdr:ext cx="762000" cy="259045"/>
    <xdr:sp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137724</xdr:rowOff>
    </xdr:from>
    <xdr:to>
      <xdr:col>15</xdr:col>
      <xdr:colOff>101600</xdr:colOff>
      <xdr:row>16</xdr:row>
      <xdr:rowOff>67874</xdr:rowOff>
    </xdr:to>
    <xdr:sp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7570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52651</xdr:rowOff>
    </xdr:from>
    <xdr:ext cx="762000" cy="259045"/>
    <xdr:sp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843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33802</xdr:rowOff>
    </xdr:from>
    <xdr:to>
      <xdr:col>29</xdr:col>
      <xdr:colOff>177800</xdr:colOff>
      <xdr:row>15</xdr:row>
      <xdr:rowOff>135402</xdr:rowOff>
    </xdr:to>
    <xdr:sp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531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50329</xdr:rowOff>
    </xdr:from>
    <xdr:ext cx="762000" cy="259045"/>
    <xdr:sp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498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59360</xdr:rowOff>
    </xdr:from>
    <xdr:to>
      <xdr:col>26</xdr:col>
      <xdr:colOff>101600</xdr:colOff>
      <xdr:row>15</xdr:row>
      <xdr:rowOff>160960</xdr:rowOff>
    </xdr:to>
    <xdr:sp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678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171137</xdr:rowOff>
    </xdr:from>
    <xdr:ext cx="736600" cy="259045"/>
    <xdr:sp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447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36866</xdr:rowOff>
    </xdr:from>
    <xdr:to>
      <xdr:col>22</xdr:col>
      <xdr:colOff>165100</xdr:colOff>
      <xdr:row>15</xdr:row>
      <xdr:rowOff>138466</xdr:rowOff>
    </xdr:to>
    <xdr:sp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56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148643</xdr:rowOff>
    </xdr:from>
    <xdr:ext cx="762000" cy="259045"/>
    <xdr:sp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18829</xdr:rowOff>
    </xdr:from>
    <xdr:to>
      <xdr:col>19</xdr:col>
      <xdr:colOff>38100</xdr:colOff>
      <xdr:row>15</xdr:row>
      <xdr:rowOff>120429</xdr:rowOff>
    </xdr:to>
    <xdr:sp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382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130606</xdr:rowOff>
    </xdr:from>
    <xdr:ext cx="762000" cy="259045"/>
    <xdr:sp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07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133998</xdr:rowOff>
    </xdr:from>
    <xdr:to>
      <xdr:col>15</xdr:col>
      <xdr:colOff>101600</xdr:colOff>
      <xdr:row>15</xdr:row>
      <xdr:rowOff>64148</xdr:rowOff>
    </xdr:to>
    <xdr:sp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81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74325</xdr:rowOff>
    </xdr:from>
    <xdr:ext cx="762000" cy="259045"/>
    <xdr:sp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159118</xdr:rowOff>
    </xdr:from>
    <xdr:to>
      <xdr:col>29</xdr:col>
      <xdr:colOff>127000</xdr:colOff>
      <xdr:row>37</xdr:row>
      <xdr:rowOff>273989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83668"/>
          <a:ext cx="0" cy="13150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246066</xdr:rowOff>
    </xdr:from>
    <xdr:ext cx="762000" cy="259045"/>
    <xdr:sp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273989</xdr:rowOff>
    </xdr:from>
    <xdr:to>
      <xdr:col>30</xdr:col>
      <xdr:colOff>25400</xdr:colOff>
      <xdr:row>37</xdr:row>
      <xdr:rowOff>273989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986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74045</xdr:rowOff>
    </xdr:from>
    <xdr:ext cx="762000" cy="259045"/>
    <xdr:sp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7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159118</xdr:rowOff>
    </xdr:from>
    <xdr:to>
      <xdr:col>30</xdr:col>
      <xdr:colOff>25400</xdr:colOff>
      <xdr:row>33</xdr:row>
      <xdr:rowOff>159118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83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144221</xdr:rowOff>
    </xdr:from>
    <xdr:to>
      <xdr:col>29</xdr:col>
      <xdr:colOff>127000</xdr:colOff>
      <xdr:row>37</xdr:row>
      <xdr:rowOff>203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97471"/>
          <a:ext cx="647700" cy="274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331233</xdr:rowOff>
    </xdr:from>
    <xdr:ext cx="762000" cy="259045"/>
    <xdr:sp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98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143256</xdr:rowOff>
    </xdr:from>
    <xdr:to>
      <xdr:col>29</xdr:col>
      <xdr:colOff>177800</xdr:colOff>
      <xdr:row>35</xdr:row>
      <xdr:rowOff>244856</xdr:rowOff>
    </xdr:to>
    <xdr:sp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36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203</xdr:rowOff>
    </xdr:from>
    <xdr:to>
      <xdr:col>26</xdr:col>
      <xdr:colOff>50800</xdr:colOff>
      <xdr:row>37</xdr:row>
      <xdr:rowOff>50381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124903"/>
          <a:ext cx="698500" cy="50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148437</xdr:rowOff>
    </xdr:from>
    <xdr:to>
      <xdr:col>26</xdr:col>
      <xdr:colOff>101600</xdr:colOff>
      <xdr:row>35</xdr:row>
      <xdr:rowOff>250037</xdr:rowOff>
    </xdr:to>
    <xdr:sp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260214</xdr:rowOff>
    </xdr:from>
    <xdr:ext cx="736600" cy="259045"/>
    <xdr:sp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27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41770</xdr:rowOff>
    </xdr:from>
    <xdr:to>
      <xdr:col>22</xdr:col>
      <xdr:colOff>114300</xdr:colOff>
      <xdr:row>37</xdr:row>
      <xdr:rowOff>50381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7166470"/>
          <a:ext cx="698500" cy="8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166574</xdr:rowOff>
    </xdr:from>
    <xdr:to>
      <xdr:col>22</xdr:col>
      <xdr:colOff>165100</xdr:colOff>
      <xdr:row>35</xdr:row>
      <xdr:rowOff>268174</xdr:rowOff>
    </xdr:to>
    <xdr:sp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278351</xdr:rowOff>
    </xdr:from>
    <xdr:ext cx="762000" cy="259045"/>
    <xdr:sp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545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171044</xdr:rowOff>
    </xdr:from>
    <xdr:to>
      <xdr:col>18</xdr:col>
      <xdr:colOff>177800</xdr:colOff>
      <xdr:row>37</xdr:row>
      <xdr:rowOff>41770</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7124294"/>
          <a:ext cx="698500" cy="42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220866</xdr:rowOff>
    </xdr:from>
    <xdr:to>
      <xdr:col>19</xdr:col>
      <xdr:colOff>38100</xdr:colOff>
      <xdr:row>35</xdr:row>
      <xdr:rowOff>322466</xdr:rowOff>
    </xdr:to>
    <xdr:sp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332643</xdr:rowOff>
    </xdr:from>
    <xdr:ext cx="762000" cy="259045"/>
    <xdr:sp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600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76200</xdr:rowOff>
    </xdr:from>
    <xdr:to>
      <xdr:col>15</xdr:col>
      <xdr:colOff>101600</xdr:colOff>
      <xdr:row>35</xdr:row>
      <xdr:rowOff>177800</xdr:rowOff>
    </xdr:to>
    <xdr:sp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686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187977</xdr:rowOff>
    </xdr:from>
    <xdr:ext cx="762000" cy="259045"/>
    <xdr:sp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45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93421</xdr:rowOff>
    </xdr:from>
    <xdr:to>
      <xdr:col>29</xdr:col>
      <xdr:colOff>177800</xdr:colOff>
      <xdr:row>37</xdr:row>
      <xdr:rowOff>23571</xdr:rowOff>
    </xdr:to>
    <xdr:sp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046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65498</xdr:rowOff>
    </xdr:from>
    <xdr:ext cx="762000" cy="259045"/>
    <xdr:sp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018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120853</xdr:rowOff>
    </xdr:from>
    <xdr:to>
      <xdr:col>26</xdr:col>
      <xdr:colOff>101600</xdr:colOff>
      <xdr:row>37</xdr:row>
      <xdr:rowOff>51003</xdr:rowOff>
    </xdr:to>
    <xdr:sp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74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35780</xdr:rowOff>
    </xdr:from>
    <xdr:ext cx="736600" cy="259045"/>
    <xdr:sp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160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171031</xdr:rowOff>
    </xdr:from>
    <xdr:to>
      <xdr:col>22</xdr:col>
      <xdr:colOff>165100</xdr:colOff>
      <xdr:row>37</xdr:row>
      <xdr:rowOff>101181</xdr:rowOff>
    </xdr:to>
    <xdr:sp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1242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85958</xdr:rowOff>
    </xdr:from>
    <xdr:ext cx="762000" cy="259045"/>
    <xdr:sp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210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162420</xdr:rowOff>
    </xdr:from>
    <xdr:to>
      <xdr:col>19</xdr:col>
      <xdr:colOff>38100</xdr:colOff>
      <xdr:row>37</xdr:row>
      <xdr:rowOff>92570</xdr:rowOff>
    </xdr:to>
    <xdr:sp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1156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77347</xdr:rowOff>
    </xdr:from>
    <xdr:ext cx="762000" cy="259045"/>
    <xdr:sp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202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120244</xdr:rowOff>
    </xdr:from>
    <xdr:to>
      <xdr:col>15</xdr:col>
      <xdr:colOff>101600</xdr:colOff>
      <xdr:row>37</xdr:row>
      <xdr:rowOff>50394</xdr:rowOff>
    </xdr:to>
    <xdr:sp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73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35171</xdr:rowOff>
    </xdr:from>
    <xdr:ext cx="762000" cy="259045"/>
    <xdr:sp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159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111,274
108,196
123.79
52,903,853
49,413,102
3,296,045
25,602,587
15,281,579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160617</xdr:rowOff>
    </xdr:from>
    <xdr:to>
      <xdr:col>24</xdr:col>
      <xdr:colOff>62865</xdr:colOff>
      <xdr:row>38</xdr:row>
      <xdr:rowOff>169510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117"/>
          <a:ext cx="1270" cy="1380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1887</xdr:rowOff>
    </xdr:from>
    <xdr:ext cx="534377" cy="259045"/>
    <xdr:sp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169510</xdr:rowOff>
    </xdr:from>
    <xdr:to>
      <xdr:col>24</xdr:col>
      <xdr:colOff>152400</xdr:colOff>
      <xdr:row>38</xdr:row>
      <xdr:rowOff>169510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4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107294</xdr:rowOff>
    </xdr:from>
    <xdr:ext cx="534377" cy="259045"/>
    <xdr:sp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160617</xdr:rowOff>
    </xdr:from>
    <xdr:to>
      <xdr:col>24</xdr:col>
      <xdr:colOff>152400</xdr:colOff>
      <xdr:row>30</xdr:row>
      <xdr:rowOff>160617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75029</xdr:rowOff>
    </xdr:from>
    <xdr:to>
      <xdr:col>24</xdr:col>
      <xdr:colOff>63500</xdr:colOff>
      <xdr:row>36</xdr:row>
      <xdr:rowOff>98095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flipV="1">
          <a:off x="3797300" y="6247229"/>
          <a:ext cx="838200" cy="2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96690</xdr:rowOff>
    </xdr:from>
    <xdr:ext cx="534377" cy="259045"/>
    <xdr:sp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9259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73813</xdr:rowOff>
    </xdr:from>
    <xdr:to>
      <xdr:col>24</xdr:col>
      <xdr:colOff>114300</xdr:colOff>
      <xdr:row>36</xdr:row>
      <xdr:rowOff>3963</xdr:rowOff>
    </xdr:to>
    <xdr:sp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4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70114</xdr:rowOff>
    </xdr:from>
    <xdr:to>
      <xdr:col>19</xdr:col>
      <xdr:colOff>177800</xdr:colOff>
      <xdr:row>36</xdr:row>
      <xdr:rowOff>98095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6242314"/>
          <a:ext cx="889000" cy="27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91780</xdr:rowOff>
    </xdr:from>
    <xdr:to>
      <xdr:col>20</xdr:col>
      <xdr:colOff>38100</xdr:colOff>
      <xdr:row>36</xdr:row>
      <xdr:rowOff>21930</xdr:rowOff>
    </xdr:to>
    <xdr:sp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38457</xdr:rowOff>
    </xdr:from>
    <xdr:ext cx="534377" cy="259045"/>
    <xdr:sp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586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64857</xdr:rowOff>
    </xdr:from>
    <xdr:to>
      <xdr:col>15</xdr:col>
      <xdr:colOff>50800</xdr:colOff>
      <xdr:row>36</xdr:row>
      <xdr:rowOff>70114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6237057"/>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99850</xdr:rowOff>
    </xdr:from>
    <xdr:to>
      <xdr:col>15</xdr:col>
      <xdr:colOff>101600</xdr:colOff>
      <xdr:row>36</xdr:row>
      <xdr:rowOff>30000</xdr:rowOff>
    </xdr:to>
    <xdr:sp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46527</xdr:rowOff>
    </xdr:from>
    <xdr:ext cx="534377" cy="259045"/>
    <xdr:sp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5875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64857</xdr:rowOff>
    </xdr:from>
    <xdr:to>
      <xdr:col>10</xdr:col>
      <xdr:colOff>114300</xdr:colOff>
      <xdr:row>36</xdr:row>
      <xdr:rowOff>101341</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6237057"/>
          <a:ext cx="889000" cy="36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116698</xdr:rowOff>
    </xdr:from>
    <xdr:to>
      <xdr:col>10</xdr:col>
      <xdr:colOff>165100</xdr:colOff>
      <xdr:row>36</xdr:row>
      <xdr:rowOff>46848</xdr:rowOff>
    </xdr:to>
    <xdr:sp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63375</xdr:rowOff>
    </xdr:from>
    <xdr:ext cx="534377" cy="259045"/>
    <xdr:sp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5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25943</xdr:rowOff>
    </xdr:from>
    <xdr:to>
      <xdr:col>6</xdr:col>
      <xdr:colOff>38100</xdr:colOff>
      <xdr:row>36</xdr:row>
      <xdr:rowOff>127543</xdr:rowOff>
    </xdr:to>
    <xdr:sp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19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144070</xdr:rowOff>
    </xdr:from>
    <xdr:ext cx="534377" cy="259045"/>
    <xdr:sp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5973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24229</xdr:rowOff>
    </xdr:from>
    <xdr:to>
      <xdr:col>24</xdr:col>
      <xdr:colOff>114300</xdr:colOff>
      <xdr:row>36</xdr:row>
      <xdr:rowOff>125829</xdr:rowOff>
    </xdr:to>
    <xdr:sp textlink="">
      <xdr:nvSpPr>
        <xdr:cNvPr id="78" name="楕円 77">
          <a:extLst>
            <a:ext uri="{FF2B5EF4-FFF2-40B4-BE49-F238E27FC236}">
              <a16:creationId xmlns:a16="http://schemas.microsoft.com/office/drawing/2014/main" id="{00000000-0008-0000-0600-00004E000000}"/>
            </a:ext>
          </a:extLst>
        </xdr:cNvPr>
        <xdr:cNvSpPr/>
      </xdr:nvSpPr>
      <xdr:spPr>
        <a:xfrm>
          <a:off x="4584700" y="619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2656</xdr:rowOff>
    </xdr:from>
    <xdr:ext cx="534377" cy="259045"/>
    <xdr:sp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617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47295</xdr:rowOff>
    </xdr:from>
    <xdr:to>
      <xdr:col>20</xdr:col>
      <xdr:colOff>38100</xdr:colOff>
      <xdr:row>36</xdr:row>
      <xdr:rowOff>148895</xdr:rowOff>
    </xdr:to>
    <xdr:sp textlink="">
      <xdr:nvSpPr>
        <xdr:cNvPr id="80" name="楕円 79">
          <a:extLst>
            <a:ext uri="{FF2B5EF4-FFF2-40B4-BE49-F238E27FC236}">
              <a16:creationId xmlns:a16="http://schemas.microsoft.com/office/drawing/2014/main" id="{00000000-0008-0000-0600-000050000000}"/>
            </a:ext>
          </a:extLst>
        </xdr:cNvPr>
        <xdr:cNvSpPr/>
      </xdr:nvSpPr>
      <xdr:spPr>
        <a:xfrm>
          <a:off x="3746500" y="621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140022</xdr:rowOff>
    </xdr:from>
    <xdr:ext cx="534377" cy="259045"/>
    <xdr:sp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19314</xdr:rowOff>
    </xdr:from>
    <xdr:to>
      <xdr:col>15</xdr:col>
      <xdr:colOff>101600</xdr:colOff>
      <xdr:row>36</xdr:row>
      <xdr:rowOff>120914</xdr:rowOff>
    </xdr:to>
    <xdr:sp textlink="">
      <xdr:nvSpPr>
        <xdr:cNvPr id="82" name="楕円 81">
          <a:extLst>
            <a:ext uri="{FF2B5EF4-FFF2-40B4-BE49-F238E27FC236}">
              <a16:creationId xmlns:a16="http://schemas.microsoft.com/office/drawing/2014/main" id="{00000000-0008-0000-0600-000052000000}"/>
            </a:ext>
          </a:extLst>
        </xdr:cNvPr>
        <xdr:cNvSpPr/>
      </xdr:nvSpPr>
      <xdr:spPr>
        <a:xfrm>
          <a:off x="2857500" y="61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112041</xdr:rowOff>
    </xdr:from>
    <xdr:ext cx="534377" cy="259045"/>
    <xdr:sp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628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14057</xdr:rowOff>
    </xdr:from>
    <xdr:to>
      <xdr:col>10</xdr:col>
      <xdr:colOff>165100</xdr:colOff>
      <xdr:row>36</xdr:row>
      <xdr:rowOff>115657</xdr:rowOff>
    </xdr:to>
    <xdr:sp textlink="">
      <xdr:nvSpPr>
        <xdr:cNvPr id="84" name="楕円 83">
          <a:extLst>
            <a:ext uri="{FF2B5EF4-FFF2-40B4-BE49-F238E27FC236}">
              <a16:creationId xmlns:a16="http://schemas.microsoft.com/office/drawing/2014/main" id="{00000000-0008-0000-0600-000054000000}"/>
            </a:ext>
          </a:extLst>
        </xdr:cNvPr>
        <xdr:cNvSpPr/>
      </xdr:nvSpPr>
      <xdr:spPr>
        <a:xfrm>
          <a:off x="1968500" y="618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106784</xdr:rowOff>
    </xdr:from>
    <xdr:ext cx="534377" cy="259045"/>
    <xdr:sp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627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50541</xdr:rowOff>
    </xdr:from>
    <xdr:to>
      <xdr:col>6</xdr:col>
      <xdr:colOff>38100</xdr:colOff>
      <xdr:row>36</xdr:row>
      <xdr:rowOff>152141</xdr:rowOff>
    </xdr:to>
    <xdr:sp textlink="">
      <xdr:nvSpPr>
        <xdr:cNvPr id="86" name="楕円 85">
          <a:extLst>
            <a:ext uri="{FF2B5EF4-FFF2-40B4-BE49-F238E27FC236}">
              <a16:creationId xmlns:a16="http://schemas.microsoft.com/office/drawing/2014/main" id="{00000000-0008-0000-0600-000056000000}"/>
            </a:ext>
          </a:extLst>
        </xdr:cNvPr>
        <xdr:cNvSpPr/>
      </xdr:nvSpPr>
      <xdr:spPr>
        <a:xfrm>
          <a:off x="1079500" y="622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143268</xdr:rowOff>
    </xdr:from>
    <xdr:ext cx="534377" cy="259045"/>
    <xdr:sp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631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144582</xdr:rowOff>
    </xdr:from>
    <xdr:to>
      <xdr:col>24</xdr:col>
      <xdr:colOff>62865</xdr:colOff>
      <xdr:row>59</xdr:row>
      <xdr:rowOff>52359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7082"/>
          <a:ext cx="1270" cy="1450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56186</xdr:rowOff>
    </xdr:from>
    <xdr:ext cx="534377" cy="259045"/>
    <xdr:sp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7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52359</xdr:rowOff>
    </xdr:from>
    <xdr:to>
      <xdr:col>24</xdr:col>
      <xdr:colOff>152400</xdr:colOff>
      <xdr:row>59</xdr:row>
      <xdr:rowOff>52359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91259</xdr:rowOff>
    </xdr:from>
    <xdr:ext cx="599010" cy="259045"/>
    <xdr:sp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92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144582</xdr:rowOff>
    </xdr:from>
    <xdr:to>
      <xdr:col>24</xdr:col>
      <xdr:colOff>152400</xdr:colOff>
      <xdr:row>50</xdr:row>
      <xdr:rowOff>144582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7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44358</xdr:rowOff>
    </xdr:from>
    <xdr:to>
      <xdr:col>24</xdr:col>
      <xdr:colOff>63500</xdr:colOff>
      <xdr:row>56</xdr:row>
      <xdr:rowOff>58106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45558"/>
          <a:ext cx="838200" cy="13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133327</xdr:rowOff>
    </xdr:from>
    <xdr:ext cx="534377" cy="259045"/>
    <xdr:sp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34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154900</xdr:rowOff>
    </xdr:from>
    <xdr:to>
      <xdr:col>24</xdr:col>
      <xdr:colOff>114300</xdr:colOff>
      <xdr:row>57</xdr:row>
      <xdr:rowOff>85050</xdr:rowOff>
    </xdr:to>
    <xdr:sp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5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58106</xdr:rowOff>
    </xdr:from>
    <xdr:to>
      <xdr:col>19</xdr:col>
      <xdr:colOff>177800</xdr:colOff>
      <xdr:row>57</xdr:row>
      <xdr:rowOff>31490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59306"/>
          <a:ext cx="889000" cy="14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96411</xdr:rowOff>
    </xdr:from>
    <xdr:to>
      <xdr:col>20</xdr:col>
      <xdr:colOff>38100</xdr:colOff>
      <xdr:row>57</xdr:row>
      <xdr:rowOff>26561</xdr:rowOff>
    </xdr:to>
    <xdr:sp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17688</xdr:rowOff>
    </xdr:from>
    <xdr:ext cx="534377" cy="259045"/>
    <xdr:sp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9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31490</xdr:rowOff>
    </xdr:from>
    <xdr:to>
      <xdr:col>15</xdr:col>
      <xdr:colOff>50800</xdr:colOff>
      <xdr:row>57</xdr:row>
      <xdr:rowOff>51232</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04140"/>
          <a:ext cx="889000" cy="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162966</xdr:rowOff>
    </xdr:from>
    <xdr:to>
      <xdr:col>15</xdr:col>
      <xdr:colOff>101600</xdr:colOff>
      <xdr:row>57</xdr:row>
      <xdr:rowOff>93116</xdr:rowOff>
    </xdr:to>
    <xdr:sp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84243</xdr:rowOff>
    </xdr:from>
    <xdr:ext cx="534377" cy="259045"/>
    <xdr:sp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5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51232</xdr:rowOff>
    </xdr:from>
    <xdr:to>
      <xdr:col>10</xdr:col>
      <xdr:colOff>114300</xdr:colOff>
      <xdr:row>57</xdr:row>
      <xdr:rowOff>141170</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823882"/>
          <a:ext cx="889000" cy="8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97521</xdr:rowOff>
    </xdr:from>
    <xdr:to>
      <xdr:col>10</xdr:col>
      <xdr:colOff>165100</xdr:colOff>
      <xdr:row>58</xdr:row>
      <xdr:rowOff>27671</xdr:rowOff>
    </xdr:to>
    <xdr:sp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18798</xdr:rowOff>
    </xdr:from>
    <xdr:ext cx="534377" cy="259045"/>
    <xdr:sp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6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154835</xdr:rowOff>
    </xdr:from>
    <xdr:to>
      <xdr:col>6</xdr:col>
      <xdr:colOff>38100</xdr:colOff>
      <xdr:row>58</xdr:row>
      <xdr:rowOff>84985</xdr:rowOff>
    </xdr:to>
    <xdr:sp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2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76112</xdr:rowOff>
    </xdr:from>
    <xdr:ext cx="534377" cy="259045"/>
    <xdr:sp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1002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165008</xdr:rowOff>
    </xdr:from>
    <xdr:to>
      <xdr:col>24</xdr:col>
      <xdr:colOff>114300</xdr:colOff>
      <xdr:row>56</xdr:row>
      <xdr:rowOff>95158</xdr:rowOff>
    </xdr:to>
    <xdr:sp textlink="">
      <xdr:nvSpPr>
        <xdr:cNvPr id="138" name="楕円 137">
          <a:extLst>
            <a:ext uri="{FF2B5EF4-FFF2-40B4-BE49-F238E27FC236}">
              <a16:creationId xmlns:a16="http://schemas.microsoft.com/office/drawing/2014/main" id="{00000000-0008-0000-0600-00008A000000}"/>
            </a:ext>
          </a:extLst>
        </xdr:cNvPr>
        <xdr:cNvSpPr/>
      </xdr:nvSpPr>
      <xdr:spPr>
        <a:xfrm>
          <a:off x="4584700" y="959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16435</xdr:rowOff>
    </xdr:from>
    <xdr:ext cx="534377" cy="259045"/>
    <xdr:sp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4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7306</xdr:rowOff>
    </xdr:from>
    <xdr:to>
      <xdr:col>20</xdr:col>
      <xdr:colOff>38100</xdr:colOff>
      <xdr:row>56</xdr:row>
      <xdr:rowOff>108906</xdr:rowOff>
    </xdr:to>
    <xdr:sp textlink="">
      <xdr:nvSpPr>
        <xdr:cNvPr id="140" name="楕円 139">
          <a:extLst>
            <a:ext uri="{FF2B5EF4-FFF2-40B4-BE49-F238E27FC236}">
              <a16:creationId xmlns:a16="http://schemas.microsoft.com/office/drawing/2014/main" id="{00000000-0008-0000-0600-00008C000000}"/>
            </a:ext>
          </a:extLst>
        </xdr:cNvPr>
        <xdr:cNvSpPr/>
      </xdr:nvSpPr>
      <xdr:spPr>
        <a:xfrm>
          <a:off x="3746500" y="960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125433</xdr:rowOff>
    </xdr:from>
    <xdr:ext cx="534377" cy="259045"/>
    <xdr:sp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8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152140</xdr:rowOff>
    </xdr:from>
    <xdr:to>
      <xdr:col>15</xdr:col>
      <xdr:colOff>101600</xdr:colOff>
      <xdr:row>57</xdr:row>
      <xdr:rowOff>82290</xdr:rowOff>
    </xdr:to>
    <xdr:sp textlink="">
      <xdr:nvSpPr>
        <xdr:cNvPr id="142" name="楕円 141">
          <a:extLst>
            <a:ext uri="{FF2B5EF4-FFF2-40B4-BE49-F238E27FC236}">
              <a16:creationId xmlns:a16="http://schemas.microsoft.com/office/drawing/2014/main" id="{00000000-0008-0000-0600-00008E000000}"/>
            </a:ext>
          </a:extLst>
        </xdr:cNvPr>
        <xdr:cNvSpPr/>
      </xdr:nvSpPr>
      <xdr:spPr>
        <a:xfrm>
          <a:off x="2857500" y="975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98817</xdr:rowOff>
    </xdr:from>
    <xdr:ext cx="534377" cy="259045"/>
    <xdr:sp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52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432</xdr:rowOff>
    </xdr:from>
    <xdr:to>
      <xdr:col>10</xdr:col>
      <xdr:colOff>165100</xdr:colOff>
      <xdr:row>57</xdr:row>
      <xdr:rowOff>102032</xdr:rowOff>
    </xdr:to>
    <xdr:sp textlink="">
      <xdr:nvSpPr>
        <xdr:cNvPr id="144" name="楕円 143">
          <a:extLst>
            <a:ext uri="{FF2B5EF4-FFF2-40B4-BE49-F238E27FC236}">
              <a16:creationId xmlns:a16="http://schemas.microsoft.com/office/drawing/2014/main" id="{00000000-0008-0000-0600-000090000000}"/>
            </a:ext>
          </a:extLst>
        </xdr:cNvPr>
        <xdr:cNvSpPr/>
      </xdr:nvSpPr>
      <xdr:spPr>
        <a:xfrm>
          <a:off x="1968500" y="977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118559</xdr:rowOff>
    </xdr:from>
    <xdr:ext cx="534377" cy="259045"/>
    <xdr:sp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54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90370</xdr:rowOff>
    </xdr:from>
    <xdr:to>
      <xdr:col>6</xdr:col>
      <xdr:colOff>38100</xdr:colOff>
      <xdr:row>58</xdr:row>
      <xdr:rowOff>20520</xdr:rowOff>
    </xdr:to>
    <xdr:sp textlink="">
      <xdr:nvSpPr>
        <xdr:cNvPr id="146" name="楕円 145">
          <a:extLst>
            <a:ext uri="{FF2B5EF4-FFF2-40B4-BE49-F238E27FC236}">
              <a16:creationId xmlns:a16="http://schemas.microsoft.com/office/drawing/2014/main" id="{00000000-0008-0000-0600-000092000000}"/>
            </a:ext>
          </a:extLst>
        </xdr:cNvPr>
        <xdr:cNvSpPr/>
      </xdr:nvSpPr>
      <xdr:spPr>
        <a:xfrm>
          <a:off x="1079500" y="986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37047</xdr:rowOff>
    </xdr:from>
    <xdr:ext cx="534377" cy="259045"/>
    <xdr:sp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63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128784</xdr:rowOff>
    </xdr:from>
    <xdr:to>
      <xdr:col>24</xdr:col>
      <xdr:colOff>62865</xdr:colOff>
      <xdr:row>77</xdr:row>
      <xdr:rowOff>142900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30284"/>
          <a:ext cx="1270" cy="1214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146727</xdr:rowOff>
    </xdr:from>
    <xdr:ext cx="378565" cy="259045"/>
    <xdr:sp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48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142900</xdr:rowOff>
    </xdr:from>
    <xdr:to>
      <xdr:col>24</xdr:col>
      <xdr:colOff>152400</xdr:colOff>
      <xdr:row>77</xdr:row>
      <xdr:rowOff>142900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75461</xdr:rowOff>
    </xdr:from>
    <xdr:ext cx="534377" cy="259045"/>
    <xdr:sp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0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128784</xdr:rowOff>
    </xdr:from>
    <xdr:to>
      <xdr:col>24</xdr:col>
      <xdr:colOff>152400</xdr:colOff>
      <xdr:row>70</xdr:row>
      <xdr:rowOff>128784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3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53118</xdr:rowOff>
    </xdr:from>
    <xdr:to>
      <xdr:col>24</xdr:col>
      <xdr:colOff>63500</xdr:colOff>
      <xdr:row>77</xdr:row>
      <xdr:rowOff>77463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54768"/>
          <a:ext cx="8382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106119</xdr:rowOff>
    </xdr:from>
    <xdr:ext cx="469744" cy="259045"/>
    <xdr:sp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648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83241</xdr:rowOff>
    </xdr:from>
    <xdr:to>
      <xdr:col>24</xdr:col>
      <xdr:colOff>114300</xdr:colOff>
      <xdr:row>77</xdr:row>
      <xdr:rowOff>13391</xdr:rowOff>
    </xdr:to>
    <xdr:sp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3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77121</xdr:rowOff>
    </xdr:from>
    <xdr:to>
      <xdr:col>19</xdr:col>
      <xdr:colOff>177800</xdr:colOff>
      <xdr:row>77</xdr:row>
      <xdr:rowOff>77463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78771"/>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91415</xdr:rowOff>
    </xdr:from>
    <xdr:to>
      <xdr:col>20</xdr:col>
      <xdr:colOff>38100</xdr:colOff>
      <xdr:row>77</xdr:row>
      <xdr:rowOff>21565</xdr:rowOff>
    </xdr:to>
    <xdr:sp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38092</xdr:rowOff>
    </xdr:from>
    <xdr:ext cx="469744" cy="259045"/>
    <xdr:sp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896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77121</xdr:rowOff>
    </xdr:from>
    <xdr:to>
      <xdr:col>15</xdr:col>
      <xdr:colOff>50800</xdr:colOff>
      <xdr:row>77</xdr:row>
      <xdr:rowOff>102381</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78771"/>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95244</xdr:rowOff>
    </xdr:from>
    <xdr:to>
      <xdr:col>15</xdr:col>
      <xdr:colOff>101600</xdr:colOff>
      <xdr:row>77</xdr:row>
      <xdr:rowOff>25394</xdr:rowOff>
    </xdr:to>
    <xdr:sp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41921</xdr:rowOff>
    </xdr:from>
    <xdr:ext cx="469744" cy="259045"/>
    <xdr:sp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102381</xdr:rowOff>
    </xdr:from>
    <xdr:to>
      <xdr:col>10</xdr:col>
      <xdr:colOff>114300</xdr:colOff>
      <xdr:row>77</xdr:row>
      <xdr:rowOff>108896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0403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112903</xdr:rowOff>
    </xdr:from>
    <xdr:to>
      <xdr:col>10</xdr:col>
      <xdr:colOff>165100</xdr:colOff>
      <xdr:row>77</xdr:row>
      <xdr:rowOff>43053</xdr:rowOff>
    </xdr:to>
    <xdr:sp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59580</xdr:rowOff>
    </xdr:from>
    <xdr:ext cx="469744" cy="259045"/>
    <xdr:sp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106102</xdr:rowOff>
    </xdr:from>
    <xdr:to>
      <xdr:col>6</xdr:col>
      <xdr:colOff>38100</xdr:colOff>
      <xdr:row>77</xdr:row>
      <xdr:rowOff>36252</xdr:rowOff>
    </xdr:to>
    <xdr:sp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3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52779</xdr:rowOff>
    </xdr:from>
    <xdr:ext cx="469744" cy="259045"/>
    <xdr:sp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11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2318</xdr:rowOff>
    </xdr:from>
    <xdr:to>
      <xdr:col>24</xdr:col>
      <xdr:colOff>114300</xdr:colOff>
      <xdr:row>77</xdr:row>
      <xdr:rowOff>103918</xdr:rowOff>
    </xdr:to>
    <xdr:sp textlink="">
      <xdr:nvSpPr>
        <xdr:cNvPr id="191" name="楕円 190">
          <a:extLst>
            <a:ext uri="{FF2B5EF4-FFF2-40B4-BE49-F238E27FC236}">
              <a16:creationId xmlns:a16="http://schemas.microsoft.com/office/drawing/2014/main" id="{00000000-0008-0000-0600-0000BF000000}"/>
            </a:ext>
          </a:extLst>
        </xdr:cNvPr>
        <xdr:cNvSpPr/>
      </xdr:nvSpPr>
      <xdr:spPr>
        <a:xfrm>
          <a:off x="4584700" y="1320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88695</xdr:rowOff>
    </xdr:from>
    <xdr:ext cx="469744" cy="259045"/>
    <xdr:sp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1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26663</xdr:rowOff>
    </xdr:from>
    <xdr:to>
      <xdr:col>20</xdr:col>
      <xdr:colOff>38100</xdr:colOff>
      <xdr:row>77</xdr:row>
      <xdr:rowOff>128263</xdr:rowOff>
    </xdr:to>
    <xdr:sp textlink="">
      <xdr:nvSpPr>
        <xdr:cNvPr id="193" name="楕円 192">
          <a:extLst>
            <a:ext uri="{FF2B5EF4-FFF2-40B4-BE49-F238E27FC236}">
              <a16:creationId xmlns:a16="http://schemas.microsoft.com/office/drawing/2014/main" id="{00000000-0008-0000-0600-0000C1000000}"/>
            </a:ext>
          </a:extLst>
        </xdr:cNvPr>
        <xdr:cNvSpPr/>
      </xdr:nvSpPr>
      <xdr:spPr>
        <a:xfrm>
          <a:off x="3746500" y="1322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119390</xdr:rowOff>
    </xdr:from>
    <xdr:ext cx="469744" cy="259045"/>
    <xdr:sp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2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26321</xdr:rowOff>
    </xdr:from>
    <xdr:to>
      <xdr:col>15</xdr:col>
      <xdr:colOff>101600</xdr:colOff>
      <xdr:row>77</xdr:row>
      <xdr:rowOff>127921</xdr:rowOff>
    </xdr:to>
    <xdr:sp textlink="">
      <xdr:nvSpPr>
        <xdr:cNvPr id="195" name="楕円 194">
          <a:extLst>
            <a:ext uri="{FF2B5EF4-FFF2-40B4-BE49-F238E27FC236}">
              <a16:creationId xmlns:a16="http://schemas.microsoft.com/office/drawing/2014/main" id="{00000000-0008-0000-0600-0000C3000000}"/>
            </a:ext>
          </a:extLst>
        </xdr:cNvPr>
        <xdr:cNvSpPr/>
      </xdr:nvSpPr>
      <xdr:spPr>
        <a:xfrm>
          <a:off x="2857500" y="1322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119048</xdr:rowOff>
    </xdr:from>
    <xdr:ext cx="469744" cy="259045"/>
    <xdr:sp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20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51581</xdr:rowOff>
    </xdr:from>
    <xdr:to>
      <xdr:col>10</xdr:col>
      <xdr:colOff>165100</xdr:colOff>
      <xdr:row>77</xdr:row>
      <xdr:rowOff>153181</xdr:rowOff>
    </xdr:to>
    <xdr:sp textlink="">
      <xdr:nvSpPr>
        <xdr:cNvPr id="197" name="楕円 196">
          <a:extLst>
            <a:ext uri="{FF2B5EF4-FFF2-40B4-BE49-F238E27FC236}">
              <a16:creationId xmlns:a16="http://schemas.microsoft.com/office/drawing/2014/main" id="{00000000-0008-0000-0600-0000C5000000}"/>
            </a:ext>
          </a:extLst>
        </xdr:cNvPr>
        <xdr:cNvSpPr/>
      </xdr:nvSpPr>
      <xdr:spPr>
        <a:xfrm>
          <a:off x="1968500" y="1325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144308</xdr:rowOff>
    </xdr:from>
    <xdr:ext cx="469744" cy="259045"/>
    <xdr:sp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45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58096</xdr:rowOff>
    </xdr:from>
    <xdr:to>
      <xdr:col>6</xdr:col>
      <xdr:colOff>38100</xdr:colOff>
      <xdr:row>77</xdr:row>
      <xdr:rowOff>159696</xdr:rowOff>
    </xdr:to>
    <xdr:sp textlink="">
      <xdr:nvSpPr>
        <xdr:cNvPr id="199" name="楕円 198">
          <a:extLst>
            <a:ext uri="{FF2B5EF4-FFF2-40B4-BE49-F238E27FC236}">
              <a16:creationId xmlns:a16="http://schemas.microsoft.com/office/drawing/2014/main" id="{00000000-0008-0000-0600-0000C7000000}"/>
            </a:ext>
          </a:extLst>
        </xdr:cNvPr>
        <xdr:cNvSpPr/>
      </xdr:nvSpPr>
      <xdr:spPr>
        <a:xfrm>
          <a:off x="1079500" y="132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150823</xdr:rowOff>
    </xdr:from>
    <xdr:ext cx="469744" cy="259045"/>
    <xdr:sp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52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95039</xdr:rowOff>
    </xdr:from>
    <xdr:to>
      <xdr:col>24</xdr:col>
      <xdr:colOff>62865</xdr:colOff>
      <xdr:row>97</xdr:row>
      <xdr:rowOff>147335</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525539"/>
          <a:ext cx="1270" cy="125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151162</xdr:rowOff>
    </xdr:from>
    <xdr:ext cx="534377" cy="259045"/>
    <xdr:sp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78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147335</xdr:rowOff>
    </xdr:from>
    <xdr:to>
      <xdr:col>24</xdr:col>
      <xdr:colOff>152400</xdr:colOff>
      <xdr:row>97</xdr:row>
      <xdr:rowOff>147335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777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41716</xdr:rowOff>
    </xdr:from>
    <xdr:ext cx="599010" cy="259045"/>
    <xdr:sp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300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95039</xdr:rowOff>
    </xdr:from>
    <xdr:to>
      <xdr:col>24</xdr:col>
      <xdr:colOff>152400</xdr:colOff>
      <xdr:row>90</xdr:row>
      <xdr:rowOff>95039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525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35824</xdr:rowOff>
    </xdr:from>
    <xdr:to>
      <xdr:col>24</xdr:col>
      <xdr:colOff>63500</xdr:colOff>
      <xdr:row>96</xdr:row>
      <xdr:rowOff>148783</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495024"/>
          <a:ext cx="838200" cy="11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35828</xdr:rowOff>
    </xdr:from>
    <xdr:ext cx="599010" cy="259045"/>
    <xdr:sp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152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12951</xdr:rowOff>
    </xdr:from>
    <xdr:to>
      <xdr:col>24</xdr:col>
      <xdr:colOff>114300</xdr:colOff>
      <xdr:row>95</xdr:row>
      <xdr:rowOff>114551</xdr:rowOff>
    </xdr:to>
    <xdr:sp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30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40900</xdr:rowOff>
    </xdr:from>
    <xdr:to>
      <xdr:col>19</xdr:col>
      <xdr:colOff>177800</xdr:colOff>
      <xdr:row>96</xdr:row>
      <xdr:rowOff>148783</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00100"/>
          <a:ext cx="889000" cy="10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83207</xdr:rowOff>
    </xdr:from>
    <xdr:to>
      <xdr:col>20</xdr:col>
      <xdr:colOff>38100</xdr:colOff>
      <xdr:row>96</xdr:row>
      <xdr:rowOff>13357</xdr:rowOff>
    </xdr:to>
    <xdr:sp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29884</xdr:rowOff>
    </xdr:from>
    <xdr:ext cx="599010" cy="259045"/>
    <xdr:sp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146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40900</xdr:rowOff>
    </xdr:from>
    <xdr:to>
      <xdr:col>15</xdr:col>
      <xdr:colOff>50800</xdr:colOff>
      <xdr:row>97</xdr:row>
      <xdr:rowOff>52077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00100"/>
          <a:ext cx="889000" cy="18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3130</xdr:rowOff>
    </xdr:from>
    <xdr:to>
      <xdr:col>15</xdr:col>
      <xdr:colOff>101600</xdr:colOff>
      <xdr:row>95</xdr:row>
      <xdr:rowOff>104730</xdr:rowOff>
    </xdr:to>
    <xdr:sp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121257</xdr:rowOff>
    </xdr:from>
    <xdr:ext cx="599010" cy="259045"/>
    <xdr:sp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06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52077</xdr:rowOff>
    </xdr:from>
    <xdr:to>
      <xdr:col>10</xdr:col>
      <xdr:colOff>114300</xdr:colOff>
      <xdr:row>97</xdr:row>
      <xdr:rowOff>158141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682727"/>
          <a:ext cx="889000" cy="10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57521</xdr:rowOff>
    </xdr:from>
    <xdr:to>
      <xdr:col>10</xdr:col>
      <xdr:colOff>165100</xdr:colOff>
      <xdr:row>96</xdr:row>
      <xdr:rowOff>159121</xdr:rowOff>
    </xdr:to>
    <xdr:sp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4198</xdr:rowOff>
    </xdr:from>
    <xdr:ext cx="599010" cy="259045"/>
    <xdr:sp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291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158341</xdr:rowOff>
    </xdr:from>
    <xdr:to>
      <xdr:col>6</xdr:col>
      <xdr:colOff>38100</xdr:colOff>
      <xdr:row>97</xdr:row>
      <xdr:rowOff>88491</xdr:rowOff>
    </xdr:to>
    <xdr:sp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617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105018</xdr:rowOff>
    </xdr:from>
    <xdr:ext cx="534377" cy="259045"/>
    <xdr:sp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63111" y="163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156474</xdr:rowOff>
    </xdr:from>
    <xdr:to>
      <xdr:col>24</xdr:col>
      <xdr:colOff>114300</xdr:colOff>
      <xdr:row>96</xdr:row>
      <xdr:rowOff>86624</xdr:rowOff>
    </xdr:to>
    <xdr:sp textlink="">
      <xdr:nvSpPr>
        <xdr:cNvPr id="249" name="楕円 248">
          <a:extLst>
            <a:ext uri="{FF2B5EF4-FFF2-40B4-BE49-F238E27FC236}">
              <a16:creationId xmlns:a16="http://schemas.microsoft.com/office/drawing/2014/main" id="{00000000-0008-0000-0600-0000F9000000}"/>
            </a:ext>
          </a:extLst>
        </xdr:cNvPr>
        <xdr:cNvSpPr/>
      </xdr:nvSpPr>
      <xdr:spPr>
        <a:xfrm>
          <a:off x="4584700" y="1644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134901</xdr:rowOff>
    </xdr:from>
    <xdr:ext cx="599010" cy="259045"/>
    <xdr:sp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422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97983</xdr:rowOff>
    </xdr:from>
    <xdr:to>
      <xdr:col>20</xdr:col>
      <xdr:colOff>38100</xdr:colOff>
      <xdr:row>97</xdr:row>
      <xdr:rowOff>28133</xdr:rowOff>
    </xdr:to>
    <xdr:sp textlink="">
      <xdr:nvSpPr>
        <xdr:cNvPr id="251" name="楕円 250">
          <a:extLst>
            <a:ext uri="{FF2B5EF4-FFF2-40B4-BE49-F238E27FC236}">
              <a16:creationId xmlns:a16="http://schemas.microsoft.com/office/drawing/2014/main" id="{00000000-0008-0000-0600-0000FB000000}"/>
            </a:ext>
          </a:extLst>
        </xdr:cNvPr>
        <xdr:cNvSpPr/>
      </xdr:nvSpPr>
      <xdr:spPr>
        <a:xfrm>
          <a:off x="3746500" y="1655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19260</xdr:rowOff>
    </xdr:from>
    <xdr:ext cx="599010" cy="259045"/>
    <xdr:sp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649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161550</xdr:rowOff>
    </xdr:from>
    <xdr:to>
      <xdr:col>15</xdr:col>
      <xdr:colOff>101600</xdr:colOff>
      <xdr:row>96</xdr:row>
      <xdr:rowOff>91700</xdr:rowOff>
    </xdr:to>
    <xdr:sp textlink="">
      <xdr:nvSpPr>
        <xdr:cNvPr id="253" name="楕円 252">
          <a:extLst>
            <a:ext uri="{FF2B5EF4-FFF2-40B4-BE49-F238E27FC236}">
              <a16:creationId xmlns:a16="http://schemas.microsoft.com/office/drawing/2014/main" id="{00000000-0008-0000-0600-0000FD000000}"/>
            </a:ext>
          </a:extLst>
        </xdr:cNvPr>
        <xdr:cNvSpPr/>
      </xdr:nvSpPr>
      <xdr:spPr>
        <a:xfrm>
          <a:off x="2857500" y="16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82827</xdr:rowOff>
    </xdr:from>
    <xdr:ext cx="599010" cy="259045"/>
    <xdr:sp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542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1277</xdr:rowOff>
    </xdr:from>
    <xdr:to>
      <xdr:col>10</xdr:col>
      <xdr:colOff>165100</xdr:colOff>
      <xdr:row>97</xdr:row>
      <xdr:rowOff>102877</xdr:rowOff>
    </xdr:to>
    <xdr:sp textlink="">
      <xdr:nvSpPr>
        <xdr:cNvPr id="255" name="楕円 254">
          <a:extLst>
            <a:ext uri="{FF2B5EF4-FFF2-40B4-BE49-F238E27FC236}">
              <a16:creationId xmlns:a16="http://schemas.microsoft.com/office/drawing/2014/main" id="{00000000-0008-0000-0600-0000FF000000}"/>
            </a:ext>
          </a:extLst>
        </xdr:cNvPr>
        <xdr:cNvSpPr/>
      </xdr:nvSpPr>
      <xdr:spPr>
        <a:xfrm>
          <a:off x="1968500" y="166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94004</xdr:rowOff>
    </xdr:from>
    <xdr:ext cx="534377" cy="259045"/>
    <xdr:sp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107341</xdr:rowOff>
    </xdr:from>
    <xdr:to>
      <xdr:col>6</xdr:col>
      <xdr:colOff>38100</xdr:colOff>
      <xdr:row>98</xdr:row>
      <xdr:rowOff>37491</xdr:rowOff>
    </xdr:to>
    <xdr:sp textlink="">
      <xdr:nvSpPr>
        <xdr:cNvPr id="257" name="楕円 256">
          <a:extLst>
            <a:ext uri="{FF2B5EF4-FFF2-40B4-BE49-F238E27FC236}">
              <a16:creationId xmlns:a16="http://schemas.microsoft.com/office/drawing/2014/main" id="{00000000-0008-0000-0600-000001010000}"/>
            </a:ext>
          </a:extLst>
        </xdr:cNvPr>
        <xdr:cNvSpPr/>
      </xdr:nvSpPr>
      <xdr:spPr>
        <a:xfrm>
          <a:off x="1079500" y="1673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28618</xdr:rowOff>
    </xdr:from>
    <xdr:ext cx="534377" cy="259045"/>
    <xdr:sp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30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70881</xdr:rowOff>
    </xdr:from>
    <xdr:to>
      <xdr:col>54</xdr:col>
      <xdr:colOff>189865</xdr:colOff>
      <xdr:row>38</xdr:row>
      <xdr:rowOff>39203</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214381"/>
          <a:ext cx="1270" cy="1339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43030</xdr:rowOff>
    </xdr:from>
    <xdr:ext cx="534377" cy="259045"/>
    <xdr:sp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55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39203</xdr:rowOff>
    </xdr:from>
    <xdr:to>
      <xdr:col>55</xdr:col>
      <xdr:colOff>88900</xdr:colOff>
      <xdr:row>38</xdr:row>
      <xdr:rowOff>39203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554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17558</xdr:rowOff>
    </xdr:from>
    <xdr:ext cx="599010" cy="259045"/>
    <xdr:sp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498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70881</xdr:rowOff>
    </xdr:from>
    <xdr:to>
      <xdr:col>55</xdr:col>
      <xdr:colOff>88900</xdr:colOff>
      <xdr:row>30</xdr:row>
      <xdr:rowOff>70881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214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117983</xdr:rowOff>
    </xdr:from>
    <xdr:to>
      <xdr:col>55</xdr:col>
      <xdr:colOff>0</xdr:colOff>
      <xdr:row>36</xdr:row>
      <xdr:rowOff>10835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118733"/>
          <a:ext cx="838200" cy="6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31687</xdr:rowOff>
    </xdr:from>
    <xdr:ext cx="534377" cy="259045"/>
    <xdr:sp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203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53260</xdr:rowOff>
    </xdr:from>
    <xdr:to>
      <xdr:col>55</xdr:col>
      <xdr:colOff>50800</xdr:colOff>
      <xdr:row>36</xdr:row>
      <xdr:rowOff>154860</xdr:rowOff>
    </xdr:to>
    <xdr:sp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22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117983</xdr:rowOff>
    </xdr:from>
    <xdr:to>
      <xdr:col>50</xdr:col>
      <xdr:colOff>114300</xdr:colOff>
      <xdr:row>36</xdr:row>
      <xdr:rowOff>36166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118733"/>
          <a:ext cx="889000" cy="89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35614</xdr:rowOff>
    </xdr:from>
    <xdr:to>
      <xdr:col>50</xdr:col>
      <xdr:colOff>165100</xdr:colOff>
      <xdr:row>36</xdr:row>
      <xdr:rowOff>137214</xdr:rowOff>
    </xdr:to>
    <xdr:sp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128341</xdr:rowOff>
    </xdr:from>
    <xdr:ext cx="534377" cy="259045"/>
    <xdr:sp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72111" y="630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15625</xdr:rowOff>
    </xdr:from>
    <xdr:to>
      <xdr:col>45</xdr:col>
      <xdr:colOff>177800</xdr:colOff>
      <xdr:row>36</xdr:row>
      <xdr:rowOff>36166</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159125"/>
          <a:ext cx="889000" cy="104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73714</xdr:rowOff>
    </xdr:from>
    <xdr:to>
      <xdr:col>46</xdr:col>
      <xdr:colOff>38100</xdr:colOff>
      <xdr:row>37</xdr:row>
      <xdr:rowOff>3864</xdr:rowOff>
    </xdr:to>
    <xdr:sp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166441</xdr:rowOff>
    </xdr:from>
    <xdr:ext cx="534377" cy="259045"/>
    <xdr:sp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83111" y="633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15625</xdr:rowOff>
    </xdr:from>
    <xdr:to>
      <xdr:col>41</xdr:col>
      <xdr:colOff>50800</xdr:colOff>
      <xdr:row>36</xdr:row>
      <xdr:rowOff>153960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159125"/>
          <a:ext cx="889000" cy="116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13527</xdr:rowOff>
    </xdr:from>
    <xdr:to>
      <xdr:col>41</xdr:col>
      <xdr:colOff>101600</xdr:colOff>
      <xdr:row>30</xdr:row>
      <xdr:rowOff>115127</xdr:rowOff>
    </xdr:to>
    <xdr:sp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106254</xdr:rowOff>
    </xdr:from>
    <xdr:ext cx="599010" cy="259045"/>
    <xdr:sp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82412</xdr:rowOff>
    </xdr:from>
    <xdr:to>
      <xdr:col>36</xdr:col>
      <xdr:colOff>165100</xdr:colOff>
      <xdr:row>37</xdr:row>
      <xdr:rowOff>12562</xdr:rowOff>
    </xdr:to>
    <xdr:sp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29089</xdr:rowOff>
    </xdr:from>
    <xdr:ext cx="534377" cy="259045"/>
    <xdr:sp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705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131485</xdr:rowOff>
    </xdr:from>
    <xdr:to>
      <xdr:col>55</xdr:col>
      <xdr:colOff>50800</xdr:colOff>
      <xdr:row>36</xdr:row>
      <xdr:rowOff>61635</xdr:rowOff>
    </xdr:to>
    <xdr:sp textlink="">
      <xdr:nvSpPr>
        <xdr:cNvPr id="308" name="楕円 307">
          <a:extLst>
            <a:ext uri="{FF2B5EF4-FFF2-40B4-BE49-F238E27FC236}">
              <a16:creationId xmlns:a16="http://schemas.microsoft.com/office/drawing/2014/main" id="{00000000-0008-0000-0600-000034010000}"/>
            </a:ext>
          </a:extLst>
        </xdr:cNvPr>
        <xdr:cNvSpPr/>
      </xdr:nvSpPr>
      <xdr:spPr>
        <a:xfrm>
          <a:off x="10426700" y="613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154362</xdr:rowOff>
    </xdr:from>
    <xdr:ext cx="534377" cy="259045"/>
    <xdr:sp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98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67183</xdr:rowOff>
    </xdr:from>
    <xdr:to>
      <xdr:col>50</xdr:col>
      <xdr:colOff>165100</xdr:colOff>
      <xdr:row>35</xdr:row>
      <xdr:rowOff>168783</xdr:rowOff>
    </xdr:to>
    <xdr:sp textlink="">
      <xdr:nvSpPr>
        <xdr:cNvPr id="310" name="楕円 309">
          <a:extLst>
            <a:ext uri="{FF2B5EF4-FFF2-40B4-BE49-F238E27FC236}">
              <a16:creationId xmlns:a16="http://schemas.microsoft.com/office/drawing/2014/main" id="{00000000-0008-0000-0600-000036010000}"/>
            </a:ext>
          </a:extLst>
        </xdr:cNvPr>
        <xdr:cNvSpPr/>
      </xdr:nvSpPr>
      <xdr:spPr>
        <a:xfrm>
          <a:off x="9588500" y="606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13860</xdr:rowOff>
    </xdr:from>
    <xdr:ext cx="534377" cy="259045"/>
    <xdr:sp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72111" y="584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156816</xdr:rowOff>
    </xdr:from>
    <xdr:to>
      <xdr:col>46</xdr:col>
      <xdr:colOff>38100</xdr:colOff>
      <xdr:row>36</xdr:row>
      <xdr:rowOff>86966</xdr:rowOff>
    </xdr:to>
    <xdr:sp textlink="">
      <xdr:nvSpPr>
        <xdr:cNvPr id="312" name="楕円 311">
          <a:extLst>
            <a:ext uri="{FF2B5EF4-FFF2-40B4-BE49-F238E27FC236}">
              <a16:creationId xmlns:a16="http://schemas.microsoft.com/office/drawing/2014/main" id="{00000000-0008-0000-0600-000038010000}"/>
            </a:ext>
          </a:extLst>
        </xdr:cNvPr>
        <xdr:cNvSpPr/>
      </xdr:nvSpPr>
      <xdr:spPr>
        <a:xfrm>
          <a:off x="8699500" y="61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103493</xdr:rowOff>
    </xdr:from>
    <xdr:ext cx="534377" cy="259045"/>
    <xdr:sp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83111" y="593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136275</xdr:rowOff>
    </xdr:from>
    <xdr:to>
      <xdr:col>41</xdr:col>
      <xdr:colOff>101600</xdr:colOff>
      <xdr:row>30</xdr:row>
      <xdr:rowOff>66425</xdr:rowOff>
    </xdr:to>
    <xdr:sp textlink="">
      <xdr:nvSpPr>
        <xdr:cNvPr id="314" name="楕円 313">
          <a:extLst>
            <a:ext uri="{FF2B5EF4-FFF2-40B4-BE49-F238E27FC236}">
              <a16:creationId xmlns:a16="http://schemas.microsoft.com/office/drawing/2014/main" id="{00000000-0008-0000-0600-00003A010000}"/>
            </a:ext>
          </a:extLst>
        </xdr:cNvPr>
        <xdr:cNvSpPr/>
      </xdr:nvSpPr>
      <xdr:spPr>
        <a:xfrm>
          <a:off x="7810500" y="510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82952</xdr:rowOff>
    </xdr:from>
    <xdr:ext cx="599010" cy="259045"/>
    <xdr:sp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4883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103160</xdr:rowOff>
    </xdr:from>
    <xdr:to>
      <xdr:col>36</xdr:col>
      <xdr:colOff>165100</xdr:colOff>
      <xdr:row>37</xdr:row>
      <xdr:rowOff>33310</xdr:rowOff>
    </xdr:to>
    <xdr:sp textlink="">
      <xdr:nvSpPr>
        <xdr:cNvPr id="316" name="楕円 315">
          <a:extLst>
            <a:ext uri="{FF2B5EF4-FFF2-40B4-BE49-F238E27FC236}">
              <a16:creationId xmlns:a16="http://schemas.microsoft.com/office/drawing/2014/main" id="{00000000-0008-0000-0600-00003C010000}"/>
            </a:ext>
          </a:extLst>
        </xdr:cNvPr>
        <xdr:cNvSpPr/>
      </xdr:nvSpPr>
      <xdr:spPr>
        <a:xfrm>
          <a:off x="6921500" y="62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24437</xdr:rowOff>
    </xdr:from>
    <xdr:ext cx="534377" cy="259045"/>
    <xdr:sp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36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133883</xdr:rowOff>
    </xdr:from>
    <xdr:to>
      <xdr:col>54</xdr:col>
      <xdr:colOff>189865</xdr:colOff>
      <xdr:row>58</xdr:row>
      <xdr:rowOff>42202</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534933"/>
          <a:ext cx="1270" cy="1451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46029</xdr:rowOff>
    </xdr:from>
    <xdr:ext cx="534377" cy="259045"/>
    <xdr:sp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99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42202</xdr:rowOff>
    </xdr:from>
    <xdr:to>
      <xdr:col>55</xdr:col>
      <xdr:colOff>88900</xdr:colOff>
      <xdr:row>58</xdr:row>
      <xdr:rowOff>42202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998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80560</xdr:rowOff>
    </xdr:from>
    <xdr:ext cx="599010" cy="259045"/>
    <xdr:sp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31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133883</xdr:rowOff>
    </xdr:from>
    <xdr:to>
      <xdr:col>55</xdr:col>
      <xdr:colOff>88900</xdr:colOff>
      <xdr:row>49</xdr:row>
      <xdr:rowOff>133883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53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169976</xdr:rowOff>
    </xdr:from>
    <xdr:to>
      <xdr:col>55</xdr:col>
      <xdr:colOff>0</xdr:colOff>
      <xdr:row>54</xdr:row>
      <xdr:rowOff>42672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256826"/>
          <a:ext cx="838200" cy="44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91647</xdr:rowOff>
    </xdr:from>
    <xdr:ext cx="534377" cy="259045"/>
    <xdr:sp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52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113220</xdr:rowOff>
    </xdr:from>
    <xdr:to>
      <xdr:col>55</xdr:col>
      <xdr:colOff>50800</xdr:colOff>
      <xdr:row>56</xdr:row>
      <xdr:rowOff>43370</xdr:rowOff>
    </xdr:to>
    <xdr:sp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54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42672</xdr:rowOff>
    </xdr:from>
    <xdr:to>
      <xdr:col>50</xdr:col>
      <xdr:colOff>114300</xdr:colOff>
      <xdr:row>55</xdr:row>
      <xdr:rowOff>94196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300972"/>
          <a:ext cx="889000" cy="2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147053</xdr:rowOff>
    </xdr:from>
    <xdr:to>
      <xdr:col>50</xdr:col>
      <xdr:colOff>165100</xdr:colOff>
      <xdr:row>56</xdr:row>
      <xdr:rowOff>77203</xdr:rowOff>
    </xdr:to>
    <xdr:sp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68330</xdr:rowOff>
    </xdr:from>
    <xdr:ext cx="534377" cy="259045"/>
    <xdr:sp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6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94196</xdr:rowOff>
    </xdr:from>
    <xdr:to>
      <xdr:col>45</xdr:col>
      <xdr:colOff>177800</xdr:colOff>
      <xdr:row>55</xdr:row>
      <xdr:rowOff>99009</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9523946"/>
          <a:ext cx="889000" cy="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121221</xdr:rowOff>
    </xdr:from>
    <xdr:to>
      <xdr:col>46</xdr:col>
      <xdr:colOff>38100</xdr:colOff>
      <xdr:row>56</xdr:row>
      <xdr:rowOff>51371</xdr:rowOff>
    </xdr:to>
    <xdr:sp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42498</xdr:rowOff>
    </xdr:from>
    <xdr:ext cx="534377" cy="259045"/>
    <xdr:sp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99009</xdr:rowOff>
    </xdr:from>
    <xdr:to>
      <xdr:col>41</xdr:col>
      <xdr:colOff>50800</xdr:colOff>
      <xdr:row>56</xdr:row>
      <xdr:rowOff>42278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528759"/>
          <a:ext cx="889000" cy="11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118605</xdr:rowOff>
    </xdr:from>
    <xdr:to>
      <xdr:col>41</xdr:col>
      <xdr:colOff>101600</xdr:colOff>
      <xdr:row>56</xdr:row>
      <xdr:rowOff>48755</xdr:rowOff>
    </xdr:to>
    <xdr:sp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39882</xdr:rowOff>
    </xdr:from>
    <xdr:ext cx="534377" cy="259045"/>
    <xdr:sp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100482</xdr:rowOff>
    </xdr:from>
    <xdr:to>
      <xdr:col>36</xdr:col>
      <xdr:colOff>165100</xdr:colOff>
      <xdr:row>56</xdr:row>
      <xdr:rowOff>30632</xdr:rowOff>
    </xdr:to>
    <xdr:sp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47159</xdr:rowOff>
    </xdr:from>
    <xdr:ext cx="534377" cy="259045"/>
    <xdr:sp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119176</xdr:rowOff>
    </xdr:from>
    <xdr:to>
      <xdr:col>55</xdr:col>
      <xdr:colOff>50800</xdr:colOff>
      <xdr:row>54</xdr:row>
      <xdr:rowOff>49326</xdr:rowOff>
    </xdr:to>
    <xdr:sp textlink="">
      <xdr:nvSpPr>
        <xdr:cNvPr id="365" name="楕円 364">
          <a:extLst>
            <a:ext uri="{FF2B5EF4-FFF2-40B4-BE49-F238E27FC236}">
              <a16:creationId xmlns:a16="http://schemas.microsoft.com/office/drawing/2014/main" id="{00000000-0008-0000-0600-00006D010000}"/>
            </a:ext>
          </a:extLst>
        </xdr:cNvPr>
        <xdr:cNvSpPr/>
      </xdr:nvSpPr>
      <xdr:spPr>
        <a:xfrm>
          <a:off x="10426700" y="920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142053</xdr:rowOff>
    </xdr:from>
    <xdr:ext cx="534377" cy="259045"/>
    <xdr:sp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05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163322</xdr:rowOff>
    </xdr:from>
    <xdr:to>
      <xdr:col>50</xdr:col>
      <xdr:colOff>165100</xdr:colOff>
      <xdr:row>54</xdr:row>
      <xdr:rowOff>93472</xdr:rowOff>
    </xdr:to>
    <xdr:sp textlink="">
      <xdr:nvSpPr>
        <xdr:cNvPr id="367" name="楕円 366">
          <a:extLst>
            <a:ext uri="{FF2B5EF4-FFF2-40B4-BE49-F238E27FC236}">
              <a16:creationId xmlns:a16="http://schemas.microsoft.com/office/drawing/2014/main" id="{00000000-0008-0000-0600-00006F010000}"/>
            </a:ext>
          </a:extLst>
        </xdr:cNvPr>
        <xdr:cNvSpPr/>
      </xdr:nvSpPr>
      <xdr:spPr>
        <a:xfrm>
          <a:off x="9588500" y="9250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109999</xdr:rowOff>
    </xdr:from>
    <xdr:ext cx="534377" cy="259045"/>
    <xdr:sp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02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43396</xdr:rowOff>
    </xdr:from>
    <xdr:to>
      <xdr:col>46</xdr:col>
      <xdr:colOff>38100</xdr:colOff>
      <xdr:row>55</xdr:row>
      <xdr:rowOff>144996</xdr:rowOff>
    </xdr:to>
    <xdr:sp textlink="">
      <xdr:nvSpPr>
        <xdr:cNvPr id="369" name="楕円 368">
          <a:extLst>
            <a:ext uri="{FF2B5EF4-FFF2-40B4-BE49-F238E27FC236}">
              <a16:creationId xmlns:a16="http://schemas.microsoft.com/office/drawing/2014/main" id="{00000000-0008-0000-0600-000071010000}"/>
            </a:ext>
          </a:extLst>
        </xdr:cNvPr>
        <xdr:cNvSpPr/>
      </xdr:nvSpPr>
      <xdr:spPr>
        <a:xfrm>
          <a:off x="8699500" y="94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161523</xdr:rowOff>
    </xdr:from>
    <xdr:ext cx="534377" cy="259045"/>
    <xdr:sp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24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48209</xdr:rowOff>
    </xdr:from>
    <xdr:to>
      <xdr:col>41</xdr:col>
      <xdr:colOff>101600</xdr:colOff>
      <xdr:row>55</xdr:row>
      <xdr:rowOff>149809</xdr:rowOff>
    </xdr:to>
    <xdr:sp textlink="">
      <xdr:nvSpPr>
        <xdr:cNvPr id="371" name="楕円 370">
          <a:extLst>
            <a:ext uri="{FF2B5EF4-FFF2-40B4-BE49-F238E27FC236}">
              <a16:creationId xmlns:a16="http://schemas.microsoft.com/office/drawing/2014/main" id="{00000000-0008-0000-0600-000073010000}"/>
            </a:ext>
          </a:extLst>
        </xdr:cNvPr>
        <xdr:cNvSpPr/>
      </xdr:nvSpPr>
      <xdr:spPr>
        <a:xfrm>
          <a:off x="7810500" y="947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166336</xdr:rowOff>
    </xdr:from>
    <xdr:ext cx="534377" cy="259045"/>
    <xdr:sp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2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162928</xdr:rowOff>
    </xdr:from>
    <xdr:to>
      <xdr:col>36</xdr:col>
      <xdr:colOff>165100</xdr:colOff>
      <xdr:row>56</xdr:row>
      <xdr:rowOff>93078</xdr:rowOff>
    </xdr:to>
    <xdr:sp textlink="">
      <xdr:nvSpPr>
        <xdr:cNvPr id="373" name="楕円 372">
          <a:extLst>
            <a:ext uri="{FF2B5EF4-FFF2-40B4-BE49-F238E27FC236}">
              <a16:creationId xmlns:a16="http://schemas.microsoft.com/office/drawing/2014/main" id="{00000000-0008-0000-0600-000075010000}"/>
            </a:ext>
          </a:extLst>
        </xdr:cNvPr>
        <xdr:cNvSpPr/>
      </xdr:nvSpPr>
      <xdr:spPr>
        <a:xfrm>
          <a:off x="6921500" y="959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84205</xdr:rowOff>
    </xdr:from>
    <xdr:ext cx="534377" cy="259045"/>
    <xdr:sp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6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16302</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189252"/>
          <a:ext cx="1270" cy="132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134429</xdr:rowOff>
    </xdr:from>
    <xdr:ext cx="534377" cy="259045"/>
    <xdr:sp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6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16302</xdr:rowOff>
    </xdr:from>
    <xdr:to>
      <xdr:col>55</xdr:col>
      <xdr:colOff>88900</xdr:colOff>
      <xdr:row>71</xdr:row>
      <xdr:rowOff>16302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189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102118</xdr:rowOff>
    </xdr:from>
    <xdr:to>
      <xdr:col>55</xdr:col>
      <xdr:colOff>0</xdr:colOff>
      <xdr:row>76</xdr:row>
      <xdr:rowOff>44876</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2617968"/>
          <a:ext cx="838200" cy="45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152571</xdr:rowOff>
    </xdr:from>
    <xdr:ext cx="534377" cy="259045"/>
    <xdr:sp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8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2694</xdr:rowOff>
    </xdr:from>
    <xdr:to>
      <xdr:col>55</xdr:col>
      <xdr:colOff>50800</xdr:colOff>
      <xdr:row>77</xdr:row>
      <xdr:rowOff>104294</xdr:rowOff>
    </xdr:to>
    <xdr:sp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2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44876</xdr:rowOff>
    </xdr:from>
    <xdr:to>
      <xdr:col>50</xdr:col>
      <xdr:colOff>114300</xdr:colOff>
      <xdr:row>76</xdr:row>
      <xdr:rowOff>106370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075076"/>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171104</xdr:rowOff>
    </xdr:from>
    <xdr:to>
      <xdr:col>50</xdr:col>
      <xdr:colOff>165100</xdr:colOff>
      <xdr:row>77</xdr:row>
      <xdr:rowOff>101254</xdr:rowOff>
    </xdr:to>
    <xdr:sp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92381</xdr:rowOff>
    </xdr:from>
    <xdr:ext cx="534377" cy="259045"/>
    <xdr:sp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9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107421</xdr:rowOff>
    </xdr:from>
    <xdr:to>
      <xdr:col>45</xdr:col>
      <xdr:colOff>177800</xdr:colOff>
      <xdr:row>76</xdr:row>
      <xdr:rowOff>106370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2966171"/>
          <a:ext cx="889000" cy="170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14788</xdr:rowOff>
    </xdr:from>
    <xdr:to>
      <xdr:col>46</xdr:col>
      <xdr:colOff>38100</xdr:colOff>
      <xdr:row>77</xdr:row>
      <xdr:rowOff>116388</xdr:rowOff>
    </xdr:to>
    <xdr:sp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107515</xdr:rowOff>
    </xdr:from>
    <xdr:ext cx="534377" cy="259045"/>
    <xdr:sp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107421</xdr:rowOff>
    </xdr:from>
    <xdr:to>
      <xdr:col>41</xdr:col>
      <xdr:colOff>50800</xdr:colOff>
      <xdr:row>76</xdr:row>
      <xdr:rowOff>22428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2966171"/>
          <a:ext cx="889000" cy="86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114412</xdr:rowOff>
    </xdr:from>
    <xdr:to>
      <xdr:col>41</xdr:col>
      <xdr:colOff>101600</xdr:colOff>
      <xdr:row>77</xdr:row>
      <xdr:rowOff>44562</xdr:rowOff>
    </xdr:to>
    <xdr:sp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35689</xdr:rowOff>
    </xdr:from>
    <xdr:ext cx="534377" cy="259045"/>
    <xdr:sp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120515</xdr:rowOff>
    </xdr:from>
    <xdr:to>
      <xdr:col>36</xdr:col>
      <xdr:colOff>165100</xdr:colOff>
      <xdr:row>77</xdr:row>
      <xdr:rowOff>50665</xdr:rowOff>
    </xdr:to>
    <xdr:sp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150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41792</xdr:rowOff>
    </xdr:from>
    <xdr:ext cx="534377" cy="259045"/>
    <xdr:sp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24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51318</xdr:rowOff>
    </xdr:from>
    <xdr:to>
      <xdr:col>55</xdr:col>
      <xdr:colOff>50800</xdr:colOff>
      <xdr:row>73</xdr:row>
      <xdr:rowOff>152918</xdr:rowOff>
    </xdr:to>
    <xdr:sp textlink="">
      <xdr:nvSpPr>
        <xdr:cNvPr id="420" name="楕円 419">
          <a:extLst>
            <a:ext uri="{FF2B5EF4-FFF2-40B4-BE49-F238E27FC236}">
              <a16:creationId xmlns:a16="http://schemas.microsoft.com/office/drawing/2014/main" id="{00000000-0008-0000-0600-0000A4010000}"/>
            </a:ext>
          </a:extLst>
        </xdr:cNvPr>
        <xdr:cNvSpPr/>
      </xdr:nvSpPr>
      <xdr:spPr>
        <a:xfrm>
          <a:off x="10426700" y="1256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74195</xdr:rowOff>
    </xdr:from>
    <xdr:ext cx="534377" cy="259045"/>
    <xdr:sp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241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165526</xdr:rowOff>
    </xdr:from>
    <xdr:to>
      <xdr:col>50</xdr:col>
      <xdr:colOff>165100</xdr:colOff>
      <xdr:row>76</xdr:row>
      <xdr:rowOff>95676</xdr:rowOff>
    </xdr:to>
    <xdr:sp textlink="">
      <xdr:nvSpPr>
        <xdr:cNvPr id="422" name="楕円 421">
          <a:extLst>
            <a:ext uri="{FF2B5EF4-FFF2-40B4-BE49-F238E27FC236}">
              <a16:creationId xmlns:a16="http://schemas.microsoft.com/office/drawing/2014/main" id="{00000000-0008-0000-0600-0000A6010000}"/>
            </a:ext>
          </a:extLst>
        </xdr:cNvPr>
        <xdr:cNvSpPr/>
      </xdr:nvSpPr>
      <xdr:spPr>
        <a:xfrm>
          <a:off x="9588500" y="1302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112204</xdr:rowOff>
    </xdr:from>
    <xdr:ext cx="534377" cy="259045"/>
    <xdr:sp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279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55570</xdr:rowOff>
    </xdr:from>
    <xdr:to>
      <xdr:col>46</xdr:col>
      <xdr:colOff>38100</xdr:colOff>
      <xdr:row>76</xdr:row>
      <xdr:rowOff>157170</xdr:rowOff>
    </xdr:to>
    <xdr:sp textlink="">
      <xdr:nvSpPr>
        <xdr:cNvPr id="424" name="楕円 423">
          <a:extLst>
            <a:ext uri="{FF2B5EF4-FFF2-40B4-BE49-F238E27FC236}">
              <a16:creationId xmlns:a16="http://schemas.microsoft.com/office/drawing/2014/main" id="{00000000-0008-0000-0600-0000A8010000}"/>
            </a:ext>
          </a:extLst>
        </xdr:cNvPr>
        <xdr:cNvSpPr/>
      </xdr:nvSpPr>
      <xdr:spPr>
        <a:xfrm>
          <a:off x="8699500" y="1308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2247</xdr:rowOff>
    </xdr:from>
    <xdr:ext cx="534377" cy="259045"/>
    <xdr:sp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286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56621</xdr:rowOff>
    </xdr:from>
    <xdr:to>
      <xdr:col>41</xdr:col>
      <xdr:colOff>101600</xdr:colOff>
      <xdr:row>75</xdr:row>
      <xdr:rowOff>158221</xdr:rowOff>
    </xdr:to>
    <xdr:sp textlink="">
      <xdr:nvSpPr>
        <xdr:cNvPr id="426" name="楕円 425">
          <a:extLst>
            <a:ext uri="{FF2B5EF4-FFF2-40B4-BE49-F238E27FC236}">
              <a16:creationId xmlns:a16="http://schemas.microsoft.com/office/drawing/2014/main" id="{00000000-0008-0000-0600-0000AA010000}"/>
            </a:ext>
          </a:extLst>
        </xdr:cNvPr>
        <xdr:cNvSpPr/>
      </xdr:nvSpPr>
      <xdr:spPr>
        <a:xfrm>
          <a:off x="7810500" y="12915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3298</xdr:rowOff>
    </xdr:from>
    <xdr:ext cx="534377" cy="259045"/>
    <xdr:sp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69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143078</xdr:rowOff>
    </xdr:from>
    <xdr:to>
      <xdr:col>36</xdr:col>
      <xdr:colOff>165100</xdr:colOff>
      <xdr:row>76</xdr:row>
      <xdr:rowOff>73228</xdr:rowOff>
    </xdr:to>
    <xdr:sp textlink="">
      <xdr:nvSpPr>
        <xdr:cNvPr id="428" name="楕円 427">
          <a:extLst>
            <a:ext uri="{FF2B5EF4-FFF2-40B4-BE49-F238E27FC236}">
              <a16:creationId xmlns:a16="http://schemas.microsoft.com/office/drawing/2014/main" id="{00000000-0008-0000-0600-0000AC010000}"/>
            </a:ext>
          </a:extLst>
        </xdr:cNvPr>
        <xdr:cNvSpPr/>
      </xdr:nvSpPr>
      <xdr:spPr>
        <a:xfrm>
          <a:off x="6921500" y="130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89755</xdr:rowOff>
    </xdr:from>
    <xdr:ext cx="534377" cy="259045"/>
    <xdr:sp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277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45402</xdr:rowOff>
    </xdr:from>
    <xdr:to>
      <xdr:col>54</xdr:col>
      <xdr:colOff>189865</xdr:colOff>
      <xdr:row>98</xdr:row>
      <xdr:rowOff>141720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475902"/>
          <a:ext cx="1270" cy="14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145547</xdr:rowOff>
    </xdr:from>
    <xdr:ext cx="469744" cy="259045"/>
    <xdr:sp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4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141720</xdr:rowOff>
    </xdr:from>
    <xdr:to>
      <xdr:col>55</xdr:col>
      <xdr:colOff>88900</xdr:colOff>
      <xdr:row>98</xdr:row>
      <xdr:rowOff>141720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43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163529</xdr:rowOff>
    </xdr:from>
    <xdr:ext cx="534377" cy="259045"/>
    <xdr:sp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45402</xdr:rowOff>
    </xdr:from>
    <xdr:to>
      <xdr:col>55</xdr:col>
      <xdr:colOff>88900</xdr:colOff>
      <xdr:row>90</xdr:row>
      <xdr:rowOff>45402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47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149473</xdr:rowOff>
    </xdr:from>
    <xdr:to>
      <xdr:col>55</xdr:col>
      <xdr:colOff>0</xdr:colOff>
      <xdr:row>96</xdr:row>
      <xdr:rowOff>28505</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437223"/>
          <a:ext cx="8382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20235</xdr:rowOff>
    </xdr:from>
    <xdr:ext cx="534377" cy="259045"/>
    <xdr:sp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479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41808</xdr:rowOff>
    </xdr:from>
    <xdr:to>
      <xdr:col>55</xdr:col>
      <xdr:colOff>50800</xdr:colOff>
      <xdr:row>96</xdr:row>
      <xdr:rowOff>143408</xdr:rowOff>
    </xdr:to>
    <xdr:sp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0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149473</xdr:rowOff>
    </xdr:from>
    <xdr:to>
      <xdr:col>50</xdr:col>
      <xdr:colOff>114300</xdr:colOff>
      <xdr:row>96</xdr:row>
      <xdr:rowOff>103867</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437223"/>
          <a:ext cx="889000" cy="125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87928</xdr:rowOff>
    </xdr:from>
    <xdr:to>
      <xdr:col>50</xdr:col>
      <xdr:colOff>165100</xdr:colOff>
      <xdr:row>97</xdr:row>
      <xdr:rowOff>18078</xdr:rowOff>
    </xdr:to>
    <xdr:sp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9205</xdr:rowOff>
    </xdr:from>
    <xdr:ext cx="534377" cy="259045"/>
    <xdr:sp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63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103867</xdr:rowOff>
    </xdr:from>
    <xdr:to>
      <xdr:col>45</xdr:col>
      <xdr:colOff>177800</xdr:colOff>
      <xdr:row>96</xdr:row>
      <xdr:rowOff>117260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563067"/>
          <a:ext cx="889000" cy="1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73813</xdr:rowOff>
    </xdr:from>
    <xdr:to>
      <xdr:col>46</xdr:col>
      <xdr:colOff>38100</xdr:colOff>
      <xdr:row>97</xdr:row>
      <xdr:rowOff>3963</xdr:rowOff>
    </xdr:to>
    <xdr:sp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33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166540</xdr:rowOff>
    </xdr:from>
    <xdr:ext cx="534377" cy="259045"/>
    <xdr:sp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625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117260</xdr:rowOff>
    </xdr:from>
    <xdr:to>
      <xdr:col>41</xdr:col>
      <xdr:colOff>50800</xdr:colOff>
      <xdr:row>97</xdr:row>
      <xdr:rowOff>170390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576460"/>
          <a:ext cx="889000" cy="22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88500</xdr:rowOff>
    </xdr:from>
    <xdr:to>
      <xdr:col>41</xdr:col>
      <xdr:colOff>101600</xdr:colOff>
      <xdr:row>97</xdr:row>
      <xdr:rowOff>18650</xdr:rowOff>
    </xdr:to>
    <xdr:sp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9777</xdr:rowOff>
    </xdr:from>
    <xdr:ext cx="534377" cy="259045"/>
    <xdr:sp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64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55905</xdr:rowOff>
    </xdr:from>
    <xdr:to>
      <xdr:col>36</xdr:col>
      <xdr:colOff>165100</xdr:colOff>
      <xdr:row>96</xdr:row>
      <xdr:rowOff>157505</xdr:rowOff>
    </xdr:to>
    <xdr:sp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2582</xdr:rowOff>
    </xdr:from>
    <xdr:ext cx="534377" cy="259045"/>
    <xdr:sp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290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149155</xdr:rowOff>
    </xdr:from>
    <xdr:to>
      <xdr:col>55</xdr:col>
      <xdr:colOff>50800</xdr:colOff>
      <xdr:row>96</xdr:row>
      <xdr:rowOff>79305</xdr:rowOff>
    </xdr:to>
    <xdr:sp textlink="">
      <xdr:nvSpPr>
        <xdr:cNvPr id="477" name="楕円 476">
          <a:extLst>
            <a:ext uri="{FF2B5EF4-FFF2-40B4-BE49-F238E27FC236}">
              <a16:creationId xmlns:a16="http://schemas.microsoft.com/office/drawing/2014/main" id="{00000000-0008-0000-0600-0000DD010000}"/>
            </a:ext>
          </a:extLst>
        </xdr:cNvPr>
        <xdr:cNvSpPr/>
      </xdr:nvSpPr>
      <xdr:spPr>
        <a:xfrm>
          <a:off x="10426700" y="1643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582</xdr:rowOff>
    </xdr:from>
    <xdr:ext cx="534377" cy="259045"/>
    <xdr:sp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8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98673</xdr:rowOff>
    </xdr:from>
    <xdr:to>
      <xdr:col>50</xdr:col>
      <xdr:colOff>165100</xdr:colOff>
      <xdr:row>96</xdr:row>
      <xdr:rowOff>28823</xdr:rowOff>
    </xdr:to>
    <xdr:sp textlink="">
      <xdr:nvSpPr>
        <xdr:cNvPr id="479" name="楕円 478">
          <a:extLst>
            <a:ext uri="{FF2B5EF4-FFF2-40B4-BE49-F238E27FC236}">
              <a16:creationId xmlns:a16="http://schemas.microsoft.com/office/drawing/2014/main" id="{00000000-0008-0000-0600-0000DF010000}"/>
            </a:ext>
          </a:extLst>
        </xdr:cNvPr>
        <xdr:cNvSpPr/>
      </xdr:nvSpPr>
      <xdr:spPr>
        <a:xfrm>
          <a:off x="9588500" y="16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45350</xdr:rowOff>
    </xdr:from>
    <xdr:ext cx="534377" cy="259045"/>
    <xdr:sp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16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53067</xdr:rowOff>
    </xdr:from>
    <xdr:to>
      <xdr:col>46</xdr:col>
      <xdr:colOff>38100</xdr:colOff>
      <xdr:row>96</xdr:row>
      <xdr:rowOff>154667</xdr:rowOff>
    </xdr:to>
    <xdr:sp textlink="">
      <xdr:nvSpPr>
        <xdr:cNvPr id="481" name="楕円 480">
          <a:extLst>
            <a:ext uri="{FF2B5EF4-FFF2-40B4-BE49-F238E27FC236}">
              <a16:creationId xmlns:a16="http://schemas.microsoft.com/office/drawing/2014/main" id="{00000000-0008-0000-0600-0000E1010000}"/>
            </a:ext>
          </a:extLst>
        </xdr:cNvPr>
        <xdr:cNvSpPr/>
      </xdr:nvSpPr>
      <xdr:spPr>
        <a:xfrm>
          <a:off x="8699500" y="165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171194</xdr:rowOff>
    </xdr:from>
    <xdr:ext cx="534377" cy="259045"/>
    <xdr:sp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287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66460</xdr:rowOff>
    </xdr:from>
    <xdr:to>
      <xdr:col>41</xdr:col>
      <xdr:colOff>101600</xdr:colOff>
      <xdr:row>96</xdr:row>
      <xdr:rowOff>168060</xdr:rowOff>
    </xdr:to>
    <xdr:sp textlink="">
      <xdr:nvSpPr>
        <xdr:cNvPr id="483" name="楕円 482">
          <a:extLst>
            <a:ext uri="{FF2B5EF4-FFF2-40B4-BE49-F238E27FC236}">
              <a16:creationId xmlns:a16="http://schemas.microsoft.com/office/drawing/2014/main" id="{00000000-0008-0000-0600-0000E3010000}"/>
            </a:ext>
          </a:extLst>
        </xdr:cNvPr>
        <xdr:cNvSpPr/>
      </xdr:nvSpPr>
      <xdr:spPr>
        <a:xfrm>
          <a:off x="7810500" y="165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13137</xdr:rowOff>
    </xdr:from>
    <xdr:ext cx="534377" cy="259045"/>
    <xdr:sp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300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119590</xdr:rowOff>
    </xdr:from>
    <xdr:to>
      <xdr:col>36</xdr:col>
      <xdr:colOff>165100</xdr:colOff>
      <xdr:row>98</xdr:row>
      <xdr:rowOff>49740</xdr:rowOff>
    </xdr:to>
    <xdr:sp textlink="">
      <xdr:nvSpPr>
        <xdr:cNvPr id="485" name="楕円 484">
          <a:extLst>
            <a:ext uri="{FF2B5EF4-FFF2-40B4-BE49-F238E27FC236}">
              <a16:creationId xmlns:a16="http://schemas.microsoft.com/office/drawing/2014/main" id="{00000000-0008-0000-0600-0000E5010000}"/>
            </a:ext>
          </a:extLst>
        </xdr:cNvPr>
        <xdr:cNvSpPr/>
      </xdr:nvSpPr>
      <xdr:spPr>
        <a:xfrm>
          <a:off x="6921500" y="1675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40867</xdr:rowOff>
    </xdr:from>
    <xdr:ext cx="534377" cy="259045"/>
    <xdr:sp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842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13643</xdr:rowOff>
    </xdr:from>
    <xdr:to>
      <xdr:col>85</xdr:col>
      <xdr:colOff>126364</xdr:colOff>
      <xdr:row>39</xdr:row>
      <xdr:rowOff>98878</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328593"/>
          <a:ext cx="1269" cy="145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131770</xdr:rowOff>
    </xdr:from>
    <xdr:ext cx="534377" cy="259045"/>
    <xdr:sp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10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13643</xdr:rowOff>
    </xdr:from>
    <xdr:to>
      <xdr:col>86</xdr:col>
      <xdr:colOff>25400</xdr:colOff>
      <xdr:row>31</xdr:row>
      <xdr:rowOff>13643</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32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87884</xdr:rowOff>
    </xdr:from>
    <xdr:to>
      <xdr:col>85</xdr:col>
      <xdr:colOff>127000</xdr:colOff>
      <xdr:row>39</xdr:row>
      <xdr:rowOff>98878</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5481300" y="6774434"/>
          <a:ext cx="838200" cy="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159130</xdr:rowOff>
    </xdr:from>
    <xdr:ext cx="378565" cy="259045"/>
    <xdr:sp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278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136253</xdr:rowOff>
    </xdr:from>
    <xdr:to>
      <xdr:col>85</xdr:col>
      <xdr:colOff>177800</xdr:colOff>
      <xdr:row>39</xdr:row>
      <xdr:rowOff>66403</xdr:rowOff>
    </xdr:to>
    <xdr:sp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1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81680</xdr:rowOff>
    </xdr:from>
    <xdr:to>
      <xdr:col>81</xdr:col>
      <xdr:colOff>50800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68230"/>
          <a:ext cx="889000" cy="1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143111</xdr:rowOff>
    </xdr:from>
    <xdr:to>
      <xdr:col>81</xdr:col>
      <xdr:colOff>101600</xdr:colOff>
      <xdr:row>39</xdr:row>
      <xdr:rowOff>73261</xdr:rowOff>
    </xdr:to>
    <xdr:sp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89788</xdr:rowOff>
    </xdr:from>
    <xdr:ext cx="378565" cy="259045"/>
    <xdr:sp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92017" y="6433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79284</xdr:rowOff>
    </xdr:from>
    <xdr:to>
      <xdr:col>76</xdr:col>
      <xdr:colOff>114300</xdr:colOff>
      <xdr:row>39</xdr:row>
      <xdr:rowOff>81680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65834"/>
          <a:ext cx="889000" cy="2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142893</xdr:rowOff>
    </xdr:from>
    <xdr:to>
      <xdr:col>76</xdr:col>
      <xdr:colOff>165100</xdr:colOff>
      <xdr:row>39</xdr:row>
      <xdr:rowOff>73043</xdr:rowOff>
    </xdr:to>
    <xdr:sp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89570</xdr:rowOff>
    </xdr:from>
    <xdr:ext cx="378565" cy="259045"/>
    <xdr:sp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3017" y="6433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159730</xdr:rowOff>
    </xdr:from>
    <xdr:to>
      <xdr:col>71</xdr:col>
      <xdr:colOff>177800</xdr:colOff>
      <xdr:row>39</xdr:row>
      <xdr:rowOff>79284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674830"/>
          <a:ext cx="889000" cy="9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106752</xdr:rowOff>
    </xdr:from>
    <xdr:to>
      <xdr:col>72</xdr:col>
      <xdr:colOff>38100</xdr:colOff>
      <xdr:row>39</xdr:row>
      <xdr:rowOff>36902</xdr:rowOff>
    </xdr:to>
    <xdr:sp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2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53429</xdr:rowOff>
    </xdr:from>
    <xdr:ext cx="469744" cy="259045"/>
    <xdr:sp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397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79103</xdr:rowOff>
    </xdr:from>
    <xdr:to>
      <xdr:col>67</xdr:col>
      <xdr:colOff>101600</xdr:colOff>
      <xdr:row>39</xdr:row>
      <xdr:rowOff>9253</xdr:rowOff>
    </xdr:to>
    <xdr:sp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5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25780</xdr:rowOff>
    </xdr:from>
    <xdr:ext cx="469744" cy="259045"/>
    <xdr:sp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579428" y="63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37084</xdr:rowOff>
    </xdr:from>
    <xdr:to>
      <xdr:col>85</xdr:col>
      <xdr:colOff>177800</xdr:colOff>
      <xdr:row>39</xdr:row>
      <xdr:rowOff>138684</xdr:rowOff>
    </xdr:to>
    <xdr:sp textlink="">
      <xdr:nvSpPr>
        <xdr:cNvPr id="536" name="楕円 535">
          <a:extLst>
            <a:ext uri="{FF2B5EF4-FFF2-40B4-BE49-F238E27FC236}">
              <a16:creationId xmlns:a16="http://schemas.microsoft.com/office/drawing/2014/main" id="{00000000-0008-0000-0600-000018020000}"/>
            </a:ext>
          </a:extLst>
        </xdr:cNvPr>
        <xdr:cNvSpPr/>
      </xdr:nvSpPr>
      <xdr:spPr>
        <a:xfrm>
          <a:off x="16268700" y="672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123461</xdr:rowOff>
    </xdr:from>
    <xdr:ext cx="378565" cy="259045"/>
    <xdr:sp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8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textlink="">
      <xdr:nvSpPr>
        <xdr:cNvPr id="538" name="楕円 537">
          <a:extLst>
            <a:ext uri="{FF2B5EF4-FFF2-40B4-BE49-F238E27FC236}">
              <a16:creationId xmlns:a16="http://schemas.microsoft.com/office/drawing/2014/main" id="{00000000-0008-0000-0600-00001A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30880</xdr:rowOff>
    </xdr:from>
    <xdr:to>
      <xdr:col>76</xdr:col>
      <xdr:colOff>165100</xdr:colOff>
      <xdr:row>39</xdr:row>
      <xdr:rowOff>132480</xdr:rowOff>
    </xdr:to>
    <xdr:sp textlink="">
      <xdr:nvSpPr>
        <xdr:cNvPr id="540" name="楕円 539">
          <a:extLst>
            <a:ext uri="{FF2B5EF4-FFF2-40B4-BE49-F238E27FC236}">
              <a16:creationId xmlns:a16="http://schemas.microsoft.com/office/drawing/2014/main" id="{00000000-0008-0000-0600-00001C020000}"/>
            </a:ext>
          </a:extLst>
        </xdr:cNvPr>
        <xdr:cNvSpPr/>
      </xdr:nvSpPr>
      <xdr:spPr>
        <a:xfrm>
          <a:off x="14541500" y="67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123607</xdr:rowOff>
    </xdr:from>
    <xdr:ext cx="378565" cy="259045"/>
    <xdr:sp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3017" y="6810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28484</xdr:rowOff>
    </xdr:from>
    <xdr:to>
      <xdr:col>72</xdr:col>
      <xdr:colOff>38100</xdr:colOff>
      <xdr:row>39</xdr:row>
      <xdr:rowOff>130084</xdr:rowOff>
    </xdr:to>
    <xdr:sp textlink="">
      <xdr:nvSpPr>
        <xdr:cNvPr id="542" name="楕円 541">
          <a:extLst>
            <a:ext uri="{FF2B5EF4-FFF2-40B4-BE49-F238E27FC236}">
              <a16:creationId xmlns:a16="http://schemas.microsoft.com/office/drawing/2014/main" id="{00000000-0008-0000-0600-00001E020000}"/>
            </a:ext>
          </a:extLst>
        </xdr:cNvPr>
        <xdr:cNvSpPr/>
      </xdr:nvSpPr>
      <xdr:spPr>
        <a:xfrm>
          <a:off x="13652500" y="671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121211</xdr:rowOff>
    </xdr:from>
    <xdr:ext cx="378565" cy="259045"/>
    <xdr:sp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14017" y="680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108930</xdr:rowOff>
    </xdr:from>
    <xdr:to>
      <xdr:col>67</xdr:col>
      <xdr:colOff>101600</xdr:colOff>
      <xdr:row>39</xdr:row>
      <xdr:rowOff>39080</xdr:rowOff>
    </xdr:to>
    <xdr:sp textlink="">
      <xdr:nvSpPr>
        <xdr:cNvPr id="544" name="楕円 543">
          <a:extLst>
            <a:ext uri="{FF2B5EF4-FFF2-40B4-BE49-F238E27FC236}">
              <a16:creationId xmlns:a16="http://schemas.microsoft.com/office/drawing/2014/main" id="{00000000-0008-0000-0600-000020020000}"/>
            </a:ext>
          </a:extLst>
        </xdr:cNvPr>
        <xdr:cNvSpPr/>
      </xdr:nvSpPr>
      <xdr:spPr>
        <a:xfrm>
          <a:off x="12763500" y="66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30207</xdr:rowOff>
    </xdr:from>
    <xdr:ext cx="469744" cy="259045"/>
    <xdr:sp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579428" y="671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97009</xdr:rowOff>
    </xdr:from>
    <xdr:to>
      <xdr:col>85</xdr:col>
      <xdr:colOff>126364</xdr:colOff>
      <xdr:row>77</xdr:row>
      <xdr:rowOff>109849</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098509"/>
          <a:ext cx="1269" cy="121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113676</xdr:rowOff>
    </xdr:from>
    <xdr:ext cx="534377" cy="259045"/>
    <xdr:sp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15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109849</xdr:rowOff>
    </xdr:from>
    <xdr:to>
      <xdr:col>86</xdr:col>
      <xdr:colOff>25400</xdr:colOff>
      <xdr:row>77</xdr:row>
      <xdr:rowOff>109849</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11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43686</xdr:rowOff>
    </xdr:from>
    <xdr:ext cx="534377" cy="259045"/>
    <xdr:sp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3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97009</xdr:rowOff>
    </xdr:from>
    <xdr:to>
      <xdr:col>86</xdr:col>
      <xdr:colOff>25400</xdr:colOff>
      <xdr:row>70</xdr:row>
      <xdr:rowOff>97009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098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109849</xdr:rowOff>
    </xdr:from>
    <xdr:to>
      <xdr:col>85</xdr:col>
      <xdr:colOff>127000</xdr:colOff>
      <xdr:row>77</xdr:row>
      <xdr:rowOff>112497</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311499"/>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53370</xdr:rowOff>
    </xdr:from>
    <xdr:ext cx="534377" cy="259045"/>
    <xdr:sp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740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30493</xdr:rowOff>
    </xdr:from>
    <xdr:to>
      <xdr:col>85</xdr:col>
      <xdr:colOff>177800</xdr:colOff>
      <xdr:row>75</xdr:row>
      <xdr:rowOff>132093</xdr:rowOff>
    </xdr:to>
    <xdr:sp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8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88151</xdr:rowOff>
    </xdr:from>
    <xdr:to>
      <xdr:col>81</xdr:col>
      <xdr:colOff>50800</xdr:colOff>
      <xdr:row>77</xdr:row>
      <xdr:rowOff>112497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4592300" y="13289801"/>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20453</xdr:rowOff>
    </xdr:from>
    <xdr:to>
      <xdr:col>81</xdr:col>
      <xdr:colOff>101600</xdr:colOff>
      <xdr:row>75</xdr:row>
      <xdr:rowOff>122053</xdr:rowOff>
    </xdr:to>
    <xdr:sp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138580</xdr:rowOff>
    </xdr:from>
    <xdr:ext cx="534377" cy="259045"/>
    <xdr:sp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6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81198</xdr:rowOff>
    </xdr:from>
    <xdr:to>
      <xdr:col>76</xdr:col>
      <xdr:colOff>114300</xdr:colOff>
      <xdr:row>77</xdr:row>
      <xdr:rowOff>88151</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282848"/>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30797</xdr:rowOff>
    </xdr:from>
    <xdr:to>
      <xdr:col>76</xdr:col>
      <xdr:colOff>165100</xdr:colOff>
      <xdr:row>75</xdr:row>
      <xdr:rowOff>132397</xdr:rowOff>
    </xdr:to>
    <xdr:sp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148924</xdr:rowOff>
    </xdr:from>
    <xdr:ext cx="534377" cy="259045"/>
    <xdr:sp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664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48888</xdr:rowOff>
    </xdr:from>
    <xdr:to>
      <xdr:col>71</xdr:col>
      <xdr:colOff>177800</xdr:colOff>
      <xdr:row>77</xdr:row>
      <xdr:rowOff>81198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250538"/>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67240</xdr:rowOff>
    </xdr:from>
    <xdr:to>
      <xdr:col>72</xdr:col>
      <xdr:colOff>38100</xdr:colOff>
      <xdr:row>75</xdr:row>
      <xdr:rowOff>168839</xdr:rowOff>
    </xdr:to>
    <xdr:sp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13917</xdr:rowOff>
    </xdr:from>
    <xdr:ext cx="534377" cy="259045"/>
    <xdr:sp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0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5804</xdr:rowOff>
    </xdr:from>
    <xdr:to>
      <xdr:col>67</xdr:col>
      <xdr:colOff>101600</xdr:colOff>
      <xdr:row>75</xdr:row>
      <xdr:rowOff>107404</xdr:rowOff>
    </xdr:to>
    <xdr:sp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286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123931</xdr:rowOff>
    </xdr:from>
    <xdr:ext cx="534377" cy="259045"/>
    <xdr:sp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63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59049</xdr:rowOff>
    </xdr:from>
    <xdr:to>
      <xdr:col>85</xdr:col>
      <xdr:colOff>177800</xdr:colOff>
      <xdr:row>77</xdr:row>
      <xdr:rowOff>160649</xdr:rowOff>
    </xdr:to>
    <xdr:sp textlink="">
      <xdr:nvSpPr>
        <xdr:cNvPr id="642" name="楕円 641">
          <a:extLst>
            <a:ext uri="{FF2B5EF4-FFF2-40B4-BE49-F238E27FC236}">
              <a16:creationId xmlns:a16="http://schemas.microsoft.com/office/drawing/2014/main" id="{00000000-0008-0000-0600-000082020000}"/>
            </a:ext>
          </a:extLst>
        </xdr:cNvPr>
        <xdr:cNvSpPr/>
      </xdr:nvSpPr>
      <xdr:spPr>
        <a:xfrm>
          <a:off x="16268700" y="1326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145426</xdr:rowOff>
    </xdr:from>
    <xdr:ext cx="534377" cy="259045"/>
    <xdr:sp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7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61697</xdr:rowOff>
    </xdr:from>
    <xdr:to>
      <xdr:col>81</xdr:col>
      <xdr:colOff>101600</xdr:colOff>
      <xdr:row>77</xdr:row>
      <xdr:rowOff>163297</xdr:rowOff>
    </xdr:to>
    <xdr:sp textlink="">
      <xdr:nvSpPr>
        <xdr:cNvPr id="644" name="楕円 643">
          <a:extLst>
            <a:ext uri="{FF2B5EF4-FFF2-40B4-BE49-F238E27FC236}">
              <a16:creationId xmlns:a16="http://schemas.microsoft.com/office/drawing/2014/main" id="{00000000-0008-0000-0600-000084020000}"/>
            </a:ext>
          </a:extLst>
        </xdr:cNvPr>
        <xdr:cNvSpPr/>
      </xdr:nvSpPr>
      <xdr:spPr>
        <a:xfrm>
          <a:off x="15430500" y="1326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154424</xdr:rowOff>
    </xdr:from>
    <xdr:ext cx="534377" cy="259045"/>
    <xdr:sp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5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37351</xdr:rowOff>
    </xdr:from>
    <xdr:to>
      <xdr:col>76</xdr:col>
      <xdr:colOff>165100</xdr:colOff>
      <xdr:row>77</xdr:row>
      <xdr:rowOff>138951</xdr:rowOff>
    </xdr:to>
    <xdr:sp textlink="">
      <xdr:nvSpPr>
        <xdr:cNvPr id="646" name="楕円 645">
          <a:extLst>
            <a:ext uri="{FF2B5EF4-FFF2-40B4-BE49-F238E27FC236}">
              <a16:creationId xmlns:a16="http://schemas.microsoft.com/office/drawing/2014/main" id="{00000000-0008-0000-0600-000086020000}"/>
            </a:ext>
          </a:extLst>
        </xdr:cNvPr>
        <xdr:cNvSpPr/>
      </xdr:nvSpPr>
      <xdr:spPr>
        <a:xfrm>
          <a:off x="14541500" y="1323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130078</xdr:rowOff>
    </xdr:from>
    <xdr:ext cx="534377" cy="259045"/>
    <xdr:sp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3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30398</xdr:rowOff>
    </xdr:from>
    <xdr:to>
      <xdr:col>72</xdr:col>
      <xdr:colOff>38100</xdr:colOff>
      <xdr:row>77</xdr:row>
      <xdr:rowOff>131998</xdr:rowOff>
    </xdr:to>
    <xdr:sp textlink="">
      <xdr:nvSpPr>
        <xdr:cNvPr id="648" name="楕円 647">
          <a:extLst>
            <a:ext uri="{FF2B5EF4-FFF2-40B4-BE49-F238E27FC236}">
              <a16:creationId xmlns:a16="http://schemas.microsoft.com/office/drawing/2014/main" id="{00000000-0008-0000-0600-000088020000}"/>
            </a:ext>
          </a:extLst>
        </xdr:cNvPr>
        <xdr:cNvSpPr/>
      </xdr:nvSpPr>
      <xdr:spPr>
        <a:xfrm>
          <a:off x="13652500" y="1323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123125</xdr:rowOff>
    </xdr:from>
    <xdr:ext cx="534377" cy="259045"/>
    <xdr:sp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2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169538</xdr:rowOff>
    </xdr:from>
    <xdr:to>
      <xdr:col>67</xdr:col>
      <xdr:colOff>101600</xdr:colOff>
      <xdr:row>77</xdr:row>
      <xdr:rowOff>99688</xdr:rowOff>
    </xdr:to>
    <xdr:sp textlink="">
      <xdr:nvSpPr>
        <xdr:cNvPr id="650" name="楕円 649">
          <a:extLst>
            <a:ext uri="{FF2B5EF4-FFF2-40B4-BE49-F238E27FC236}">
              <a16:creationId xmlns:a16="http://schemas.microsoft.com/office/drawing/2014/main" id="{00000000-0008-0000-0600-00008A020000}"/>
            </a:ext>
          </a:extLst>
        </xdr:cNvPr>
        <xdr:cNvSpPr/>
      </xdr:nvSpPr>
      <xdr:spPr>
        <a:xfrm>
          <a:off x="12763500" y="131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90815</xdr:rowOff>
    </xdr:from>
    <xdr:ext cx="534377" cy="259045"/>
    <xdr:sp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29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8331</xdr:rowOff>
    </xdr:from>
    <xdr:to>
      <xdr:col>85</xdr:col>
      <xdr:colOff>126364</xdr:colOff>
      <xdr:row>99</xdr:row>
      <xdr:rowOff>29812</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610281"/>
          <a:ext cx="1269" cy="1393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33639</xdr:rowOff>
    </xdr:from>
    <xdr:ext cx="469744" cy="259045"/>
    <xdr:sp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07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29812</xdr:rowOff>
    </xdr:from>
    <xdr:to>
      <xdr:col>86</xdr:col>
      <xdr:colOff>25400</xdr:colOff>
      <xdr:row>99</xdr:row>
      <xdr:rowOff>29812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03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126458</xdr:rowOff>
    </xdr:from>
    <xdr:ext cx="599010" cy="259045"/>
    <xdr:sp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385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8331</xdr:rowOff>
    </xdr:from>
    <xdr:to>
      <xdr:col>86</xdr:col>
      <xdr:colOff>25400</xdr:colOff>
      <xdr:row>91</xdr:row>
      <xdr:rowOff>8331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610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48687</xdr:rowOff>
    </xdr:from>
    <xdr:to>
      <xdr:col>85</xdr:col>
      <xdr:colOff>127000</xdr:colOff>
      <xdr:row>98</xdr:row>
      <xdr:rowOff>55659</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850787"/>
          <a:ext cx="8382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20238</xdr:rowOff>
    </xdr:from>
    <xdr:ext cx="534377" cy="259045"/>
    <xdr:sp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6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168811</xdr:rowOff>
    </xdr:from>
    <xdr:to>
      <xdr:col>85</xdr:col>
      <xdr:colOff>177800</xdr:colOff>
      <xdr:row>98</xdr:row>
      <xdr:rowOff>98961</xdr:rowOff>
    </xdr:to>
    <xdr:sp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55659</xdr:rowOff>
    </xdr:from>
    <xdr:to>
      <xdr:col>81</xdr:col>
      <xdr:colOff>50800</xdr:colOff>
      <xdr:row>98</xdr:row>
      <xdr:rowOff>142908</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857759"/>
          <a:ext cx="889000" cy="8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170259</xdr:rowOff>
    </xdr:from>
    <xdr:to>
      <xdr:col>81</xdr:col>
      <xdr:colOff>101600</xdr:colOff>
      <xdr:row>98</xdr:row>
      <xdr:rowOff>100409</xdr:rowOff>
    </xdr:to>
    <xdr:sp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0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116936</xdr:rowOff>
    </xdr:from>
    <xdr:ext cx="534377" cy="259045"/>
    <xdr:sp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57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85553</xdr:rowOff>
    </xdr:from>
    <xdr:to>
      <xdr:col>76</xdr:col>
      <xdr:colOff>114300</xdr:colOff>
      <xdr:row>98</xdr:row>
      <xdr:rowOff>142908</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3703300" y="16544753"/>
          <a:ext cx="889000" cy="400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219</xdr:rowOff>
    </xdr:from>
    <xdr:to>
      <xdr:col>76</xdr:col>
      <xdr:colOff>165100</xdr:colOff>
      <xdr:row>98</xdr:row>
      <xdr:rowOff>101819</xdr:rowOff>
    </xdr:to>
    <xdr:sp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0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118346</xdr:rowOff>
    </xdr:from>
    <xdr:ext cx="534377" cy="259045"/>
    <xdr:sp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57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85553</xdr:rowOff>
    </xdr:from>
    <xdr:to>
      <xdr:col>71</xdr:col>
      <xdr:colOff>177800</xdr:colOff>
      <xdr:row>99</xdr:row>
      <xdr:rowOff>40305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544753"/>
          <a:ext cx="889000" cy="469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62672</xdr:rowOff>
    </xdr:from>
    <xdr:to>
      <xdr:col>72</xdr:col>
      <xdr:colOff>38100</xdr:colOff>
      <xdr:row>98</xdr:row>
      <xdr:rowOff>164272</xdr:rowOff>
    </xdr:to>
    <xdr:sp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6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155399</xdr:rowOff>
    </xdr:from>
    <xdr:ext cx="534377" cy="259045"/>
    <xdr:sp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79268</xdr:rowOff>
    </xdr:from>
    <xdr:to>
      <xdr:col>67</xdr:col>
      <xdr:colOff>101600</xdr:colOff>
      <xdr:row>99</xdr:row>
      <xdr:rowOff>9418</xdr:rowOff>
    </xdr:to>
    <xdr:sp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8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25945</xdr:rowOff>
    </xdr:from>
    <xdr:ext cx="534377" cy="259045"/>
    <xdr:sp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169337</xdr:rowOff>
    </xdr:from>
    <xdr:to>
      <xdr:col>85</xdr:col>
      <xdr:colOff>177800</xdr:colOff>
      <xdr:row>98</xdr:row>
      <xdr:rowOff>99487</xdr:rowOff>
    </xdr:to>
    <xdr:sp textlink="">
      <xdr:nvSpPr>
        <xdr:cNvPr id="699" name="楕円 698">
          <a:extLst>
            <a:ext uri="{FF2B5EF4-FFF2-40B4-BE49-F238E27FC236}">
              <a16:creationId xmlns:a16="http://schemas.microsoft.com/office/drawing/2014/main" id="{00000000-0008-0000-0600-0000BB020000}"/>
            </a:ext>
          </a:extLst>
        </xdr:cNvPr>
        <xdr:cNvSpPr/>
      </xdr:nvSpPr>
      <xdr:spPr>
        <a:xfrm>
          <a:off x="16268700" y="1679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147764</xdr:rowOff>
    </xdr:from>
    <xdr:ext cx="534377" cy="259045"/>
    <xdr:sp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7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4859</xdr:rowOff>
    </xdr:from>
    <xdr:to>
      <xdr:col>81</xdr:col>
      <xdr:colOff>101600</xdr:colOff>
      <xdr:row>98</xdr:row>
      <xdr:rowOff>106459</xdr:rowOff>
    </xdr:to>
    <xdr:sp textlink="">
      <xdr:nvSpPr>
        <xdr:cNvPr id="701" name="楕円 700">
          <a:extLst>
            <a:ext uri="{FF2B5EF4-FFF2-40B4-BE49-F238E27FC236}">
              <a16:creationId xmlns:a16="http://schemas.microsoft.com/office/drawing/2014/main" id="{00000000-0008-0000-0600-0000BD020000}"/>
            </a:ext>
          </a:extLst>
        </xdr:cNvPr>
        <xdr:cNvSpPr/>
      </xdr:nvSpPr>
      <xdr:spPr>
        <a:xfrm>
          <a:off x="15430500" y="1680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97586</xdr:rowOff>
    </xdr:from>
    <xdr:ext cx="534377" cy="259045"/>
    <xdr:sp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899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92108</xdr:rowOff>
    </xdr:from>
    <xdr:to>
      <xdr:col>76</xdr:col>
      <xdr:colOff>165100</xdr:colOff>
      <xdr:row>99</xdr:row>
      <xdr:rowOff>22258</xdr:rowOff>
    </xdr:to>
    <xdr:sp textlink="">
      <xdr:nvSpPr>
        <xdr:cNvPr id="703" name="楕円 702">
          <a:extLst>
            <a:ext uri="{FF2B5EF4-FFF2-40B4-BE49-F238E27FC236}">
              <a16:creationId xmlns:a16="http://schemas.microsoft.com/office/drawing/2014/main" id="{00000000-0008-0000-0600-0000BF020000}"/>
            </a:ext>
          </a:extLst>
        </xdr:cNvPr>
        <xdr:cNvSpPr/>
      </xdr:nvSpPr>
      <xdr:spPr>
        <a:xfrm>
          <a:off x="14541500" y="16894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13385</xdr:rowOff>
    </xdr:from>
    <xdr:ext cx="469744" cy="259045"/>
    <xdr:sp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57428" y="16986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34753</xdr:rowOff>
    </xdr:from>
    <xdr:to>
      <xdr:col>72</xdr:col>
      <xdr:colOff>38100</xdr:colOff>
      <xdr:row>96</xdr:row>
      <xdr:rowOff>136353</xdr:rowOff>
    </xdr:to>
    <xdr:sp textlink="">
      <xdr:nvSpPr>
        <xdr:cNvPr id="705" name="楕円 704">
          <a:extLst>
            <a:ext uri="{FF2B5EF4-FFF2-40B4-BE49-F238E27FC236}">
              <a16:creationId xmlns:a16="http://schemas.microsoft.com/office/drawing/2014/main" id="{00000000-0008-0000-0600-0000C1020000}"/>
            </a:ext>
          </a:extLst>
        </xdr:cNvPr>
        <xdr:cNvSpPr/>
      </xdr:nvSpPr>
      <xdr:spPr>
        <a:xfrm>
          <a:off x="13652500" y="1649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152880</xdr:rowOff>
    </xdr:from>
    <xdr:ext cx="534377" cy="259045"/>
    <xdr:sp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26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160955</xdr:rowOff>
    </xdr:from>
    <xdr:to>
      <xdr:col>67</xdr:col>
      <xdr:colOff>101600</xdr:colOff>
      <xdr:row>99</xdr:row>
      <xdr:rowOff>91105</xdr:rowOff>
    </xdr:to>
    <xdr:sp textlink="">
      <xdr:nvSpPr>
        <xdr:cNvPr id="707" name="楕円 706">
          <a:extLst>
            <a:ext uri="{FF2B5EF4-FFF2-40B4-BE49-F238E27FC236}">
              <a16:creationId xmlns:a16="http://schemas.microsoft.com/office/drawing/2014/main" id="{00000000-0008-0000-0600-0000C3020000}"/>
            </a:ext>
          </a:extLst>
        </xdr:cNvPr>
        <xdr:cNvSpPr/>
      </xdr:nvSpPr>
      <xdr:spPr>
        <a:xfrm>
          <a:off x="12763500" y="169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82232</xdr:rowOff>
    </xdr:from>
    <xdr:ext cx="378565" cy="259045"/>
    <xdr:sp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5017" y="17055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40259</xdr:rowOff>
    </xdr:from>
    <xdr:to>
      <xdr:col>116</xdr:col>
      <xdr:colOff>62864</xdr:colOff>
      <xdr:row>39</xdr:row>
      <xdr:rowOff>98878</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183759"/>
          <a:ext cx="1269" cy="1601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158386</xdr:rowOff>
    </xdr:from>
    <xdr:ext cx="469744" cy="259045"/>
    <xdr:sp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4958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40259</xdr:rowOff>
    </xdr:from>
    <xdr:to>
      <xdr:col>116</xdr:col>
      <xdr:colOff>152400</xdr:colOff>
      <xdr:row>30</xdr:row>
      <xdr:rowOff>40259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183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158152</xdr:rowOff>
    </xdr:from>
    <xdr:to>
      <xdr:col>116</xdr:col>
      <xdr:colOff>63500</xdr:colOff>
      <xdr:row>39</xdr:row>
      <xdr:rowOff>86795</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1323300" y="6673252"/>
          <a:ext cx="838200" cy="100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80589</xdr:rowOff>
    </xdr:from>
    <xdr:ext cx="378565" cy="259045"/>
    <xdr:sp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4242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57713</xdr:rowOff>
    </xdr:from>
    <xdr:to>
      <xdr:col>116</xdr:col>
      <xdr:colOff>114300</xdr:colOff>
      <xdr:row>38</xdr:row>
      <xdr:rowOff>159313</xdr:rowOff>
    </xdr:to>
    <xdr:sp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72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49730</xdr:rowOff>
    </xdr:from>
    <xdr:to>
      <xdr:col>111</xdr:col>
      <xdr:colOff>177800</xdr:colOff>
      <xdr:row>39</xdr:row>
      <xdr:rowOff>86795</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6280"/>
          <a:ext cx="889000" cy="37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84165</xdr:rowOff>
    </xdr:from>
    <xdr:to>
      <xdr:col>112</xdr:col>
      <xdr:colOff>38100</xdr:colOff>
      <xdr:row>39</xdr:row>
      <xdr:rowOff>14315</xdr:rowOff>
    </xdr:to>
    <xdr:sp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9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30842</xdr:rowOff>
    </xdr:from>
    <xdr:ext cx="378565" cy="259045"/>
    <xdr:sp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4017" y="637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37483</xdr:rowOff>
    </xdr:from>
    <xdr:to>
      <xdr:col>107</xdr:col>
      <xdr:colOff>50800</xdr:colOff>
      <xdr:row>39</xdr:row>
      <xdr:rowOff>49730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24033"/>
          <a:ext cx="88900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63427</xdr:rowOff>
    </xdr:from>
    <xdr:to>
      <xdr:col>107</xdr:col>
      <xdr:colOff>101600</xdr:colOff>
      <xdr:row>38</xdr:row>
      <xdr:rowOff>165027</xdr:rowOff>
    </xdr:to>
    <xdr:sp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7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10105</xdr:rowOff>
    </xdr:from>
    <xdr:ext cx="378565" cy="259045"/>
    <xdr:sp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5017" y="6353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37483</xdr:rowOff>
    </xdr:from>
    <xdr:to>
      <xdr:col>102</xdr:col>
      <xdr:colOff>114300</xdr:colOff>
      <xdr:row>39</xdr:row>
      <xdr:rowOff>51036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18656300" y="6724033"/>
          <a:ext cx="889000" cy="1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48732</xdr:rowOff>
    </xdr:from>
    <xdr:to>
      <xdr:col>102</xdr:col>
      <xdr:colOff>165100</xdr:colOff>
      <xdr:row>38</xdr:row>
      <xdr:rowOff>150332</xdr:rowOff>
    </xdr:to>
    <xdr:sp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56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166859</xdr:rowOff>
    </xdr:from>
    <xdr:ext cx="469744" cy="259045"/>
    <xdr:sp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633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65060</xdr:rowOff>
    </xdr:from>
    <xdr:to>
      <xdr:col>98</xdr:col>
      <xdr:colOff>38100</xdr:colOff>
      <xdr:row>38</xdr:row>
      <xdr:rowOff>166660</xdr:rowOff>
    </xdr:to>
    <xdr:sp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11737</xdr:rowOff>
    </xdr:from>
    <xdr:ext cx="378565" cy="259045"/>
    <xdr:sp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7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107352</xdr:rowOff>
    </xdr:from>
    <xdr:to>
      <xdr:col>116</xdr:col>
      <xdr:colOff>114300</xdr:colOff>
      <xdr:row>39</xdr:row>
      <xdr:rowOff>37502</xdr:rowOff>
    </xdr:to>
    <xdr:sp textlink="">
      <xdr:nvSpPr>
        <xdr:cNvPr id="758" name="楕円 757">
          <a:extLst>
            <a:ext uri="{FF2B5EF4-FFF2-40B4-BE49-F238E27FC236}">
              <a16:creationId xmlns:a16="http://schemas.microsoft.com/office/drawing/2014/main" id="{00000000-0008-0000-0600-0000F6020000}"/>
            </a:ext>
          </a:extLst>
        </xdr:cNvPr>
        <xdr:cNvSpPr/>
      </xdr:nvSpPr>
      <xdr:spPr>
        <a:xfrm>
          <a:off x="22110700" y="66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36140</xdr:rowOff>
    </xdr:from>
    <xdr:ext cx="378565" cy="259045"/>
    <xdr:sp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51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35995</xdr:rowOff>
    </xdr:from>
    <xdr:to>
      <xdr:col>112</xdr:col>
      <xdr:colOff>38100</xdr:colOff>
      <xdr:row>39</xdr:row>
      <xdr:rowOff>137595</xdr:rowOff>
    </xdr:to>
    <xdr:sp textlink="">
      <xdr:nvSpPr>
        <xdr:cNvPr id="760" name="楕円 759">
          <a:extLst>
            <a:ext uri="{FF2B5EF4-FFF2-40B4-BE49-F238E27FC236}">
              <a16:creationId xmlns:a16="http://schemas.microsoft.com/office/drawing/2014/main" id="{00000000-0008-0000-0600-0000F8020000}"/>
            </a:ext>
          </a:extLst>
        </xdr:cNvPr>
        <xdr:cNvSpPr/>
      </xdr:nvSpPr>
      <xdr:spPr>
        <a:xfrm>
          <a:off x="21272500" y="672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128722</xdr:rowOff>
    </xdr:from>
    <xdr:ext cx="313932" cy="259045"/>
    <xdr:sp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66333" y="68152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170380</xdr:rowOff>
    </xdr:from>
    <xdr:to>
      <xdr:col>107</xdr:col>
      <xdr:colOff>101600</xdr:colOff>
      <xdr:row>39</xdr:row>
      <xdr:rowOff>100530</xdr:rowOff>
    </xdr:to>
    <xdr:sp textlink="">
      <xdr:nvSpPr>
        <xdr:cNvPr id="762" name="楕円 761">
          <a:extLst>
            <a:ext uri="{FF2B5EF4-FFF2-40B4-BE49-F238E27FC236}">
              <a16:creationId xmlns:a16="http://schemas.microsoft.com/office/drawing/2014/main" id="{00000000-0008-0000-0600-0000FA020000}"/>
            </a:ext>
          </a:extLst>
        </xdr:cNvPr>
        <xdr:cNvSpPr/>
      </xdr:nvSpPr>
      <xdr:spPr>
        <a:xfrm>
          <a:off x="20383500" y="668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91657</xdr:rowOff>
    </xdr:from>
    <xdr:ext cx="378565" cy="259045"/>
    <xdr:sp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5017" y="6778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158133</xdr:rowOff>
    </xdr:from>
    <xdr:to>
      <xdr:col>102</xdr:col>
      <xdr:colOff>165100</xdr:colOff>
      <xdr:row>39</xdr:row>
      <xdr:rowOff>88283</xdr:rowOff>
    </xdr:to>
    <xdr:sp textlink="">
      <xdr:nvSpPr>
        <xdr:cNvPr id="764" name="楕円 763">
          <a:extLst>
            <a:ext uri="{FF2B5EF4-FFF2-40B4-BE49-F238E27FC236}">
              <a16:creationId xmlns:a16="http://schemas.microsoft.com/office/drawing/2014/main" id="{00000000-0008-0000-0600-0000FC020000}"/>
            </a:ext>
          </a:extLst>
        </xdr:cNvPr>
        <xdr:cNvSpPr/>
      </xdr:nvSpPr>
      <xdr:spPr>
        <a:xfrm>
          <a:off x="19494500" y="667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79410</xdr:rowOff>
    </xdr:from>
    <xdr:ext cx="378565" cy="259045"/>
    <xdr:sp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6017" y="6765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236</xdr:rowOff>
    </xdr:from>
    <xdr:to>
      <xdr:col>98</xdr:col>
      <xdr:colOff>38100</xdr:colOff>
      <xdr:row>39</xdr:row>
      <xdr:rowOff>101836</xdr:rowOff>
    </xdr:to>
    <xdr:sp textlink="">
      <xdr:nvSpPr>
        <xdr:cNvPr id="766" name="楕円 765">
          <a:extLst>
            <a:ext uri="{FF2B5EF4-FFF2-40B4-BE49-F238E27FC236}">
              <a16:creationId xmlns:a16="http://schemas.microsoft.com/office/drawing/2014/main" id="{00000000-0008-0000-0600-0000FE020000}"/>
            </a:ext>
          </a:extLst>
        </xdr:cNvPr>
        <xdr:cNvSpPr/>
      </xdr:nvSpPr>
      <xdr:spPr>
        <a:xfrm>
          <a:off x="18605500" y="6686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92963</xdr:rowOff>
    </xdr:from>
    <xdr:ext cx="378565" cy="259045"/>
    <xdr:sp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7017" y="6779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34792</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778742"/>
          <a:ext cx="1269" cy="1381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152919</xdr:rowOff>
    </xdr:from>
    <xdr:ext cx="534377" cy="259045"/>
    <xdr:sp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55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34792</xdr:rowOff>
    </xdr:from>
    <xdr:to>
      <xdr:col>116</xdr:col>
      <xdr:colOff>152400</xdr:colOff>
      <xdr:row>51</xdr:row>
      <xdr:rowOff>34792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778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40125</xdr:rowOff>
    </xdr:from>
    <xdr:to>
      <xdr:col>116</xdr:col>
      <xdr:colOff>63500</xdr:colOff>
      <xdr:row>59</xdr:row>
      <xdr:rowOff>40163</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155675"/>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111530</xdr:rowOff>
    </xdr:from>
    <xdr:ext cx="469744" cy="259045"/>
    <xdr:sp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84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88653</xdr:rowOff>
    </xdr:from>
    <xdr:to>
      <xdr:col>116</xdr:col>
      <xdr:colOff>114300</xdr:colOff>
      <xdr:row>59</xdr:row>
      <xdr:rowOff>18803</xdr:rowOff>
    </xdr:to>
    <xdr:sp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32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40030</xdr:rowOff>
    </xdr:from>
    <xdr:to>
      <xdr:col>111</xdr:col>
      <xdr:colOff>177800</xdr:colOff>
      <xdr:row>59</xdr:row>
      <xdr:rowOff>40125</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155580"/>
          <a:ext cx="889000" cy="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86805</xdr:rowOff>
    </xdr:from>
    <xdr:to>
      <xdr:col>112</xdr:col>
      <xdr:colOff>38100</xdr:colOff>
      <xdr:row>59</xdr:row>
      <xdr:rowOff>16955</xdr:rowOff>
    </xdr:to>
    <xdr:sp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33482</xdr:rowOff>
    </xdr:from>
    <xdr:ext cx="469744" cy="259045"/>
    <xdr:sp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39954</xdr:rowOff>
    </xdr:from>
    <xdr:to>
      <xdr:col>107</xdr:col>
      <xdr:colOff>50800</xdr:colOff>
      <xdr:row>59</xdr:row>
      <xdr:rowOff>40030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155504"/>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80804</xdr:rowOff>
    </xdr:from>
    <xdr:to>
      <xdr:col>107</xdr:col>
      <xdr:colOff>101600</xdr:colOff>
      <xdr:row>59</xdr:row>
      <xdr:rowOff>10954</xdr:rowOff>
    </xdr:to>
    <xdr:sp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27481</xdr:rowOff>
    </xdr:from>
    <xdr:ext cx="469744" cy="259045"/>
    <xdr:sp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39840</xdr:rowOff>
    </xdr:from>
    <xdr:to>
      <xdr:col>102</xdr:col>
      <xdr:colOff>114300</xdr:colOff>
      <xdr:row>59</xdr:row>
      <xdr:rowOff>39954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155390"/>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61525</xdr:rowOff>
    </xdr:from>
    <xdr:to>
      <xdr:col>102</xdr:col>
      <xdr:colOff>165100</xdr:colOff>
      <xdr:row>58</xdr:row>
      <xdr:rowOff>163125</xdr:rowOff>
    </xdr:to>
    <xdr:sp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8202</xdr:rowOff>
    </xdr:from>
    <xdr:ext cx="469744" cy="259045"/>
    <xdr:sp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118770</xdr:rowOff>
    </xdr:from>
    <xdr:to>
      <xdr:col>98</xdr:col>
      <xdr:colOff>38100</xdr:colOff>
      <xdr:row>59</xdr:row>
      <xdr:rowOff>48920</xdr:rowOff>
    </xdr:to>
    <xdr:sp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100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65447</xdr:rowOff>
    </xdr:from>
    <xdr:ext cx="469744" cy="259045"/>
    <xdr:sp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838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160813</xdr:rowOff>
    </xdr:from>
    <xdr:to>
      <xdr:col>116</xdr:col>
      <xdr:colOff>114300</xdr:colOff>
      <xdr:row>59</xdr:row>
      <xdr:rowOff>90963</xdr:rowOff>
    </xdr:to>
    <xdr:sp textlink="">
      <xdr:nvSpPr>
        <xdr:cNvPr id="815" name="楕円 814">
          <a:extLst>
            <a:ext uri="{FF2B5EF4-FFF2-40B4-BE49-F238E27FC236}">
              <a16:creationId xmlns:a16="http://schemas.microsoft.com/office/drawing/2014/main" id="{00000000-0008-0000-0600-00002F030000}"/>
            </a:ext>
          </a:extLst>
        </xdr:cNvPr>
        <xdr:cNvSpPr/>
      </xdr:nvSpPr>
      <xdr:spPr>
        <a:xfrm>
          <a:off x="22110700" y="10104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75740</xdr:rowOff>
    </xdr:from>
    <xdr:ext cx="378565" cy="259045"/>
    <xdr:sp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19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160775</xdr:rowOff>
    </xdr:from>
    <xdr:to>
      <xdr:col>112</xdr:col>
      <xdr:colOff>38100</xdr:colOff>
      <xdr:row>59</xdr:row>
      <xdr:rowOff>90925</xdr:rowOff>
    </xdr:to>
    <xdr:sp textlink="">
      <xdr:nvSpPr>
        <xdr:cNvPr id="817" name="楕円 816">
          <a:extLst>
            <a:ext uri="{FF2B5EF4-FFF2-40B4-BE49-F238E27FC236}">
              <a16:creationId xmlns:a16="http://schemas.microsoft.com/office/drawing/2014/main" id="{00000000-0008-0000-0600-000031030000}"/>
            </a:ext>
          </a:extLst>
        </xdr:cNvPr>
        <xdr:cNvSpPr/>
      </xdr:nvSpPr>
      <xdr:spPr>
        <a:xfrm>
          <a:off x="21272500" y="101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82052</xdr:rowOff>
    </xdr:from>
    <xdr:ext cx="378565" cy="259045"/>
    <xdr:sp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4017" y="1019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160680</xdr:rowOff>
    </xdr:from>
    <xdr:to>
      <xdr:col>107</xdr:col>
      <xdr:colOff>101600</xdr:colOff>
      <xdr:row>59</xdr:row>
      <xdr:rowOff>90830</xdr:rowOff>
    </xdr:to>
    <xdr:sp textlink="">
      <xdr:nvSpPr>
        <xdr:cNvPr id="819" name="楕円 818">
          <a:extLst>
            <a:ext uri="{FF2B5EF4-FFF2-40B4-BE49-F238E27FC236}">
              <a16:creationId xmlns:a16="http://schemas.microsoft.com/office/drawing/2014/main" id="{00000000-0008-0000-0600-000033030000}"/>
            </a:ext>
          </a:extLst>
        </xdr:cNvPr>
        <xdr:cNvSpPr/>
      </xdr:nvSpPr>
      <xdr:spPr>
        <a:xfrm>
          <a:off x="20383500" y="101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81957</xdr:rowOff>
    </xdr:from>
    <xdr:ext cx="378565" cy="259045"/>
    <xdr:sp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5017" y="10197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160604</xdr:rowOff>
    </xdr:from>
    <xdr:to>
      <xdr:col>102</xdr:col>
      <xdr:colOff>165100</xdr:colOff>
      <xdr:row>59</xdr:row>
      <xdr:rowOff>90754</xdr:rowOff>
    </xdr:to>
    <xdr:sp textlink="">
      <xdr:nvSpPr>
        <xdr:cNvPr id="821" name="楕円 820">
          <a:extLst>
            <a:ext uri="{FF2B5EF4-FFF2-40B4-BE49-F238E27FC236}">
              <a16:creationId xmlns:a16="http://schemas.microsoft.com/office/drawing/2014/main" id="{00000000-0008-0000-0600-000035030000}"/>
            </a:ext>
          </a:extLst>
        </xdr:cNvPr>
        <xdr:cNvSpPr/>
      </xdr:nvSpPr>
      <xdr:spPr>
        <a:xfrm>
          <a:off x="19494500" y="10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81881</xdr:rowOff>
    </xdr:from>
    <xdr:ext cx="378565" cy="259045"/>
    <xdr:sp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6017" y="10197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160490</xdr:rowOff>
    </xdr:from>
    <xdr:to>
      <xdr:col>98</xdr:col>
      <xdr:colOff>38100</xdr:colOff>
      <xdr:row>59</xdr:row>
      <xdr:rowOff>90640</xdr:rowOff>
    </xdr:to>
    <xdr:sp textlink="">
      <xdr:nvSpPr>
        <xdr:cNvPr id="823" name="楕円 822">
          <a:extLst>
            <a:ext uri="{FF2B5EF4-FFF2-40B4-BE49-F238E27FC236}">
              <a16:creationId xmlns:a16="http://schemas.microsoft.com/office/drawing/2014/main" id="{00000000-0008-0000-0600-000037030000}"/>
            </a:ext>
          </a:extLst>
        </xdr:cNvPr>
        <xdr:cNvSpPr/>
      </xdr:nvSpPr>
      <xdr:spPr>
        <a:xfrm>
          <a:off x="18605500" y="1010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81767</xdr:rowOff>
    </xdr:from>
    <xdr:ext cx="378565" cy="259045"/>
    <xdr:sp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67017" y="10197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textlink="">
      <xdr:nvSpPr>
        <xdr:cNvPr id="848" name="繰出金グラフ枠">
          <a:extLst>
            <a:ext uri="{FF2B5EF4-FFF2-40B4-BE49-F238E27FC236}">
              <a16:creationId xmlns:a16="http://schemas.microsoft.com/office/drawing/2014/main"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37821</xdr:rowOff>
    </xdr:from>
    <xdr:to>
      <xdr:col>116</xdr:col>
      <xdr:colOff>62864</xdr:colOff>
      <xdr:row>78</xdr:row>
      <xdr:rowOff>159855</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2159595" y="12039321"/>
          <a:ext cx="1269" cy="149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163682</xdr:rowOff>
    </xdr:from>
    <xdr:ext cx="534377" cy="259045"/>
    <xdr:sp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2212300" y="1353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159855</xdr:rowOff>
    </xdr:from>
    <xdr:to>
      <xdr:col>116</xdr:col>
      <xdr:colOff>152400</xdr:colOff>
      <xdr:row>78</xdr:row>
      <xdr:rowOff>159855</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353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155948</xdr:rowOff>
    </xdr:from>
    <xdr:ext cx="534377" cy="259045"/>
    <xdr:sp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2212300" y="1181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37821</xdr:rowOff>
    </xdr:from>
    <xdr:to>
      <xdr:col>116</xdr:col>
      <xdr:colOff>152400</xdr:colOff>
      <xdr:row>70</xdr:row>
      <xdr:rowOff>37821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2039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148273</xdr:rowOff>
    </xdr:from>
    <xdr:to>
      <xdr:col>116</xdr:col>
      <xdr:colOff>63500</xdr:colOff>
      <xdr:row>78</xdr:row>
      <xdr:rowOff>84150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1323300" y="13349923"/>
          <a:ext cx="838200" cy="107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141914</xdr:rowOff>
    </xdr:from>
    <xdr:ext cx="534377" cy="259045"/>
    <xdr:sp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2212300" y="12657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119037</xdr:rowOff>
    </xdr:from>
    <xdr:to>
      <xdr:col>116</xdr:col>
      <xdr:colOff>114300</xdr:colOff>
      <xdr:row>75</xdr:row>
      <xdr:rowOff>49187</xdr:rowOff>
    </xdr:to>
    <xdr:sp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2110700" y="12806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84150</xdr:rowOff>
    </xdr:from>
    <xdr:to>
      <xdr:col>111</xdr:col>
      <xdr:colOff>177800</xdr:colOff>
      <xdr:row>78</xdr:row>
      <xdr:rowOff>134289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0434300" y="13457250"/>
          <a:ext cx="889000" cy="5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20625</xdr:rowOff>
    </xdr:from>
    <xdr:to>
      <xdr:col>112</xdr:col>
      <xdr:colOff>38100</xdr:colOff>
      <xdr:row>75</xdr:row>
      <xdr:rowOff>122225</xdr:rowOff>
    </xdr:to>
    <xdr:sp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12725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138752</xdr:rowOff>
    </xdr:from>
    <xdr:ext cx="534377" cy="259045"/>
    <xdr:sp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056111" y="12654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134289</xdr:rowOff>
    </xdr:from>
    <xdr:to>
      <xdr:col>107</xdr:col>
      <xdr:colOff>50800</xdr:colOff>
      <xdr:row>78</xdr:row>
      <xdr:rowOff>160007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9545300" y="13507389"/>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67602</xdr:rowOff>
    </xdr:from>
    <xdr:to>
      <xdr:col>107</xdr:col>
      <xdr:colOff>101600</xdr:colOff>
      <xdr:row>75</xdr:row>
      <xdr:rowOff>169202</xdr:rowOff>
    </xdr:to>
    <xdr:sp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0383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14279</xdr:rowOff>
    </xdr:from>
    <xdr:ext cx="534377" cy="259045"/>
    <xdr:sp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167111" y="127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107505</xdr:rowOff>
    </xdr:from>
    <xdr:to>
      <xdr:col>102</xdr:col>
      <xdr:colOff>114300</xdr:colOff>
      <xdr:row>78</xdr:row>
      <xdr:rowOff>160007</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656300" y="13137705"/>
          <a:ext cx="889000" cy="39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69850</xdr:rowOff>
    </xdr:from>
    <xdr:to>
      <xdr:col>102</xdr:col>
      <xdr:colOff>165100</xdr:colOff>
      <xdr:row>76</xdr:row>
      <xdr:rowOff>0</xdr:rowOff>
    </xdr:to>
    <xdr:sp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9494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16527</xdr:rowOff>
    </xdr:from>
    <xdr:ext cx="534377" cy="259045"/>
    <xdr:sp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9278111" y="12703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34417</xdr:rowOff>
    </xdr:from>
    <xdr:to>
      <xdr:col>98</xdr:col>
      <xdr:colOff>38100</xdr:colOff>
      <xdr:row>75</xdr:row>
      <xdr:rowOff>136017</xdr:rowOff>
    </xdr:to>
    <xdr:sp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8605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152544</xdr:rowOff>
    </xdr:from>
    <xdr:ext cx="534377" cy="259045"/>
    <xdr:sp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389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97473</xdr:rowOff>
    </xdr:from>
    <xdr:to>
      <xdr:col>116</xdr:col>
      <xdr:colOff>114300</xdr:colOff>
      <xdr:row>78</xdr:row>
      <xdr:rowOff>27623</xdr:rowOff>
    </xdr:to>
    <xdr:sp textlink="">
      <xdr:nvSpPr>
        <xdr:cNvPr id="873" name="楕円 872">
          <a:extLst>
            <a:ext uri="{FF2B5EF4-FFF2-40B4-BE49-F238E27FC236}">
              <a16:creationId xmlns:a16="http://schemas.microsoft.com/office/drawing/2014/main" id="{00000000-0008-0000-0600-000069030000}"/>
            </a:ext>
          </a:extLst>
        </xdr:cNvPr>
        <xdr:cNvSpPr/>
      </xdr:nvSpPr>
      <xdr:spPr>
        <a:xfrm>
          <a:off x="22110700" y="1329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75900</xdr:rowOff>
    </xdr:from>
    <xdr:ext cx="534377" cy="259045"/>
    <xdr:sp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2212300" y="1327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33350</xdr:rowOff>
    </xdr:from>
    <xdr:to>
      <xdr:col>112</xdr:col>
      <xdr:colOff>38100</xdr:colOff>
      <xdr:row>78</xdr:row>
      <xdr:rowOff>134950</xdr:rowOff>
    </xdr:to>
    <xdr:sp textlink="">
      <xdr:nvSpPr>
        <xdr:cNvPr id="875" name="楕円 874">
          <a:extLst>
            <a:ext uri="{FF2B5EF4-FFF2-40B4-BE49-F238E27FC236}">
              <a16:creationId xmlns:a16="http://schemas.microsoft.com/office/drawing/2014/main" id="{00000000-0008-0000-0600-00006B030000}"/>
            </a:ext>
          </a:extLst>
        </xdr:cNvPr>
        <xdr:cNvSpPr/>
      </xdr:nvSpPr>
      <xdr:spPr>
        <a:xfrm>
          <a:off x="21272500" y="1340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126077</xdr:rowOff>
    </xdr:from>
    <xdr:ext cx="534377" cy="259045"/>
    <xdr:sp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056111" y="1349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83489</xdr:rowOff>
    </xdr:from>
    <xdr:to>
      <xdr:col>107</xdr:col>
      <xdr:colOff>101600</xdr:colOff>
      <xdr:row>79</xdr:row>
      <xdr:rowOff>13639</xdr:rowOff>
    </xdr:to>
    <xdr:sp textlink="">
      <xdr:nvSpPr>
        <xdr:cNvPr id="877" name="楕円 876">
          <a:extLst>
            <a:ext uri="{FF2B5EF4-FFF2-40B4-BE49-F238E27FC236}">
              <a16:creationId xmlns:a16="http://schemas.microsoft.com/office/drawing/2014/main" id="{00000000-0008-0000-0600-00006D030000}"/>
            </a:ext>
          </a:extLst>
        </xdr:cNvPr>
        <xdr:cNvSpPr/>
      </xdr:nvSpPr>
      <xdr:spPr>
        <a:xfrm>
          <a:off x="20383500" y="134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4766</xdr:rowOff>
    </xdr:from>
    <xdr:ext cx="534377" cy="259045"/>
    <xdr:sp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54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109207</xdr:rowOff>
    </xdr:from>
    <xdr:to>
      <xdr:col>102</xdr:col>
      <xdr:colOff>165100</xdr:colOff>
      <xdr:row>79</xdr:row>
      <xdr:rowOff>39357</xdr:rowOff>
    </xdr:to>
    <xdr:sp textlink="">
      <xdr:nvSpPr>
        <xdr:cNvPr id="879" name="楕円 878">
          <a:extLst>
            <a:ext uri="{FF2B5EF4-FFF2-40B4-BE49-F238E27FC236}">
              <a16:creationId xmlns:a16="http://schemas.microsoft.com/office/drawing/2014/main" id="{00000000-0008-0000-0600-00006F030000}"/>
            </a:ext>
          </a:extLst>
        </xdr:cNvPr>
        <xdr:cNvSpPr/>
      </xdr:nvSpPr>
      <xdr:spPr>
        <a:xfrm>
          <a:off x="19494500" y="13482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30484</xdr:rowOff>
    </xdr:from>
    <xdr:ext cx="534377" cy="259045"/>
    <xdr:sp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9278111" y="135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56705</xdr:rowOff>
    </xdr:from>
    <xdr:to>
      <xdr:col>98</xdr:col>
      <xdr:colOff>38100</xdr:colOff>
      <xdr:row>76</xdr:row>
      <xdr:rowOff>158305</xdr:rowOff>
    </xdr:to>
    <xdr:sp textlink="">
      <xdr:nvSpPr>
        <xdr:cNvPr id="881" name="楕円 880">
          <a:extLst>
            <a:ext uri="{FF2B5EF4-FFF2-40B4-BE49-F238E27FC236}">
              <a16:creationId xmlns:a16="http://schemas.microsoft.com/office/drawing/2014/main" id="{00000000-0008-0000-0600-000071030000}"/>
            </a:ext>
          </a:extLst>
        </xdr:cNvPr>
        <xdr:cNvSpPr/>
      </xdr:nvSpPr>
      <xdr:spPr>
        <a:xfrm>
          <a:off x="18605500" y="1308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149432</xdr:rowOff>
    </xdr:from>
    <xdr:ext cx="534377" cy="259045"/>
    <xdr:sp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389111" y="13179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textlink="">
      <xdr:nvSpPr>
        <xdr:cNvPr id="883" name="正方形/長方形 882">
          <a:extLst>
            <a:ext uri="{FF2B5EF4-FFF2-40B4-BE49-F238E27FC236}">
              <a16:creationId xmlns:a16="http://schemas.microsoft.com/office/drawing/2014/main"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textlink="">
      <xdr:nvSpPr>
        <xdr:cNvPr id="897" name="前年度繰上充用金グラフ枠">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textlink="">
      <xdr:nvSpPr>
        <xdr:cNvPr id="899" name="前年度繰上充用金最小値テキスト">
          <a:extLst>
            <a:ext uri="{FF2B5EF4-FFF2-40B4-BE49-F238E27FC236}">
              <a16:creationId xmlns:a16="http://schemas.microsoft.com/office/drawing/2014/main"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textlink="">
      <xdr:nvSpPr>
        <xdr:cNvPr id="901" name="前年度繰上充用金最大値テキスト">
          <a:extLst>
            <a:ext uri="{FF2B5EF4-FFF2-40B4-BE49-F238E27FC236}">
              <a16:creationId xmlns:a16="http://schemas.microsoft.com/office/drawing/2014/main"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textlink="">
      <xdr:nvSpPr>
        <xdr:cNvPr id="904" name="前年度繰上充用金平均値テキスト">
          <a:extLst>
            <a:ext uri="{FF2B5EF4-FFF2-40B4-BE49-F238E27FC236}">
              <a16:creationId xmlns:a16="http://schemas.microsoft.com/office/drawing/2014/main"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textlink="">
      <xdr:nvSpPr>
        <xdr:cNvPr id="922" name="楕円 921">
          <a:extLst>
            <a:ext uri="{FF2B5EF4-FFF2-40B4-BE49-F238E27FC236}">
              <a16:creationId xmlns:a16="http://schemas.microsoft.com/office/drawing/2014/main"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textlink="">
      <xdr:nvSpPr>
        <xdr:cNvPr id="923" name="前年度繰上充用金該当値テキスト">
          <a:extLst>
            <a:ext uri="{FF2B5EF4-FFF2-40B4-BE49-F238E27FC236}">
              <a16:creationId xmlns:a16="http://schemas.microsoft.com/office/drawing/2014/main"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textlink="">
      <xdr:nvSpPr>
        <xdr:cNvPr id="924" name="楕円 923">
          <a:extLst>
            <a:ext uri="{FF2B5EF4-FFF2-40B4-BE49-F238E27FC236}">
              <a16:creationId xmlns:a16="http://schemas.microsoft.com/office/drawing/2014/main"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textlink="">
      <xdr:nvSpPr>
        <xdr:cNvPr id="926" name="楕円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textlink="">
      <xdr:nvSpPr>
        <xdr:cNvPr id="928" name="楕円 927">
          <a:extLst>
            <a:ext uri="{FF2B5EF4-FFF2-40B4-BE49-F238E27FC236}">
              <a16:creationId xmlns:a16="http://schemas.microsoft.com/office/drawing/2014/main"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textlink="">
      <xdr:nvSpPr>
        <xdr:cNvPr id="930" name="楕円 929">
          <a:extLst>
            <a:ext uri="{FF2B5EF4-FFF2-40B4-BE49-F238E27FC236}">
              <a16:creationId xmlns:a16="http://schemas.microsoft.com/office/drawing/2014/main"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物件費、補助費等、普通建設事業費の住民一人当たりのコストが類似団体平均値を上回っている状況にある。扶助費は、類似団体平均値を下回っている状況であ</a:t>
          </a:r>
          <a:r>
            <a:rPr kumimoji="1" lang="ja-JP" altLang="en-US" sz="1100" b="0" i="0" baseline="0">
              <a:solidFill>
                <a:schemeClr val="dk1"/>
              </a:solidFill>
              <a:effectLst/>
              <a:latin typeface="+mn-lt"/>
              <a:ea typeface="+mn-ea"/>
              <a:cs typeface="+mn-cs"/>
            </a:rPr>
            <a:t>るが</a:t>
          </a:r>
          <a:r>
            <a:rPr kumimoji="1" lang="ja-JP" altLang="ja-JP" sz="1100" b="0" i="0" baseline="0">
              <a:solidFill>
                <a:schemeClr val="dk1"/>
              </a:solidFill>
              <a:effectLst/>
              <a:latin typeface="+mn-lt"/>
              <a:ea typeface="+mn-ea"/>
              <a:cs typeface="+mn-cs"/>
            </a:rPr>
            <a:t>、人口増に伴い物件費とともに増加傾向にあることから、財政構造の硬直化が懸念されるため、更なる改善に努める必要がある。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補助費等が類似団体平均を上回っている要因としては、一部事務組合への負担金の割合が高いことが主な要因となっている。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普通建設事業費は、学校施設の増築及び改修工事に伴うものであり、今後も千葉ニュータウン中央駅圏施設整備や公共施設の大規模改修など公共施設整備が数年にわたり予定されているため、数値の上昇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住民一人当たりのコストを下げる取組として、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千葉県印西市</a:t>
          </a:r>
        </a:p>
      </xdr:txBody>
    </xdr:sp>
    <xdr:clientData/>
  </xdr:twoCellAnchor>
  <xdr:twoCellAnchor>
    <xdr:from>
      <xdr:col>85</xdr:col>
      <xdr:colOff>63500</xdr:colOff>
      <xdr:row>1</xdr:row>
      <xdr:rowOff>19050</xdr:rowOff>
    </xdr:from>
    <xdr:to>
      <xdr:col>99</xdr:col>
      <xdr:colOff>57150</xdr:colOff>
      <xdr:row>4</xdr:row>
      <xdr:rowOff>63500</xdr:rowOff>
    </xdr:to>
    <xdr:sp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111,274
108,196
123.79
52,903,853
49,413,102
3,296,045
25,602,587
15,281,579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45212</xdr:rowOff>
    </xdr:from>
    <xdr:to>
      <xdr:col>24</xdr:col>
      <xdr:colOff>62865</xdr:colOff>
      <xdr:row>38</xdr:row>
      <xdr:rowOff>29210</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88712"/>
          <a:ext cx="1270" cy="1355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33037</xdr:rowOff>
    </xdr:from>
    <xdr:ext cx="469744" cy="259045"/>
    <xdr:sp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29210</xdr:rowOff>
    </xdr:from>
    <xdr:to>
      <xdr:col>24</xdr:col>
      <xdr:colOff>152400</xdr:colOff>
      <xdr:row>38</xdr:row>
      <xdr:rowOff>29210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4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163339</xdr:rowOff>
    </xdr:from>
    <xdr:ext cx="469744" cy="259045"/>
    <xdr:sp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63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45212</xdr:rowOff>
    </xdr:from>
    <xdr:to>
      <xdr:col>24</xdr:col>
      <xdr:colOff>152400</xdr:colOff>
      <xdr:row>30</xdr:row>
      <xdr:rowOff>45212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88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111506</xdr:rowOff>
    </xdr:from>
    <xdr:to>
      <xdr:col>24</xdr:col>
      <xdr:colOff>63500</xdr:colOff>
      <xdr:row>35</xdr:row>
      <xdr:rowOff>84836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940806"/>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50055</xdr:rowOff>
    </xdr:from>
    <xdr:ext cx="469744" cy="259045"/>
    <xdr:sp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7079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27178</xdr:rowOff>
    </xdr:from>
    <xdr:to>
      <xdr:col>24</xdr:col>
      <xdr:colOff>114300</xdr:colOff>
      <xdr:row>34</xdr:row>
      <xdr:rowOff>128778</xdr:rowOff>
    </xdr:to>
    <xdr:sp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856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111506</xdr:rowOff>
    </xdr:from>
    <xdr:to>
      <xdr:col>19</xdr:col>
      <xdr:colOff>177800</xdr:colOff>
      <xdr:row>35</xdr:row>
      <xdr:rowOff>12446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940806"/>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51562</xdr:rowOff>
    </xdr:from>
    <xdr:to>
      <xdr:col>20</xdr:col>
      <xdr:colOff>38100</xdr:colOff>
      <xdr:row>34</xdr:row>
      <xdr:rowOff>153162</xdr:rowOff>
    </xdr:to>
    <xdr:sp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880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169689</xdr:rowOff>
    </xdr:from>
    <xdr:ext cx="469744" cy="259045"/>
    <xdr:sp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31496</xdr:rowOff>
    </xdr:from>
    <xdr:to>
      <xdr:col>15</xdr:col>
      <xdr:colOff>50800</xdr:colOff>
      <xdr:row>35</xdr:row>
      <xdr:rowOff>12446</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89346"/>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37846</xdr:rowOff>
    </xdr:from>
    <xdr:to>
      <xdr:col>15</xdr:col>
      <xdr:colOff>101600</xdr:colOff>
      <xdr:row>34</xdr:row>
      <xdr:rowOff>139446</xdr:rowOff>
    </xdr:to>
    <xdr:sp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86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155973</xdr:rowOff>
    </xdr:from>
    <xdr:ext cx="469744" cy="259045"/>
    <xdr:sp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642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31496</xdr:rowOff>
    </xdr:from>
    <xdr:to>
      <xdr:col>10</xdr:col>
      <xdr:colOff>114300</xdr:colOff>
      <xdr:row>34</xdr:row>
      <xdr:rowOff>132842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89346"/>
          <a:ext cx="889000" cy="27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44704</xdr:rowOff>
    </xdr:from>
    <xdr:to>
      <xdr:col>10</xdr:col>
      <xdr:colOff>165100</xdr:colOff>
      <xdr:row>34</xdr:row>
      <xdr:rowOff>146304</xdr:rowOff>
    </xdr:to>
    <xdr:sp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87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137431</xdr:rowOff>
    </xdr:from>
    <xdr:ext cx="469744" cy="259045"/>
    <xdr:sp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6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24892</xdr:rowOff>
    </xdr:from>
    <xdr:to>
      <xdr:col>6</xdr:col>
      <xdr:colOff>38100</xdr:colOff>
      <xdr:row>31</xdr:row>
      <xdr:rowOff>126492</xdr:rowOff>
    </xdr:to>
    <xdr:sp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33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143019</xdr:rowOff>
    </xdr:from>
    <xdr:ext cx="469744" cy="259045"/>
    <xdr:sp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115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34036</xdr:rowOff>
    </xdr:from>
    <xdr:to>
      <xdr:col>24</xdr:col>
      <xdr:colOff>114300</xdr:colOff>
      <xdr:row>35</xdr:row>
      <xdr:rowOff>135636</xdr:rowOff>
    </xdr:to>
    <xdr:sp textlink="">
      <xdr:nvSpPr>
        <xdr:cNvPr id="80" name="楕円 79">
          <a:extLst>
            <a:ext uri="{FF2B5EF4-FFF2-40B4-BE49-F238E27FC236}">
              <a16:creationId xmlns:a16="http://schemas.microsoft.com/office/drawing/2014/main" id="{00000000-0008-0000-0700-000050000000}"/>
            </a:ext>
          </a:extLst>
        </xdr:cNvPr>
        <xdr:cNvSpPr/>
      </xdr:nvSpPr>
      <xdr:spPr>
        <a:xfrm>
          <a:off x="4584700" y="603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12463</xdr:rowOff>
    </xdr:from>
    <xdr:ext cx="469744" cy="259045"/>
    <xdr:sp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01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60706</xdr:rowOff>
    </xdr:from>
    <xdr:to>
      <xdr:col>20</xdr:col>
      <xdr:colOff>38100</xdr:colOff>
      <xdr:row>34</xdr:row>
      <xdr:rowOff>162306</xdr:rowOff>
    </xdr:to>
    <xdr:sp textlink="">
      <xdr:nvSpPr>
        <xdr:cNvPr id="82" name="楕円 81">
          <a:extLst>
            <a:ext uri="{FF2B5EF4-FFF2-40B4-BE49-F238E27FC236}">
              <a16:creationId xmlns:a16="http://schemas.microsoft.com/office/drawing/2014/main" id="{00000000-0008-0000-0700-000052000000}"/>
            </a:ext>
          </a:extLst>
        </xdr:cNvPr>
        <xdr:cNvSpPr/>
      </xdr:nvSpPr>
      <xdr:spPr>
        <a:xfrm>
          <a:off x="3746500" y="5890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153433</xdr:rowOff>
    </xdr:from>
    <xdr:ext cx="469744" cy="259045"/>
    <xdr:sp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982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133096</xdr:rowOff>
    </xdr:from>
    <xdr:to>
      <xdr:col>15</xdr:col>
      <xdr:colOff>101600</xdr:colOff>
      <xdr:row>35</xdr:row>
      <xdr:rowOff>63246</xdr:rowOff>
    </xdr:to>
    <xdr:sp textlink="">
      <xdr:nvSpPr>
        <xdr:cNvPr id="84" name="楕円 83">
          <a:extLst>
            <a:ext uri="{FF2B5EF4-FFF2-40B4-BE49-F238E27FC236}">
              <a16:creationId xmlns:a16="http://schemas.microsoft.com/office/drawing/2014/main" id="{00000000-0008-0000-0700-000054000000}"/>
            </a:ext>
          </a:extLst>
        </xdr:cNvPr>
        <xdr:cNvSpPr/>
      </xdr:nvSpPr>
      <xdr:spPr>
        <a:xfrm>
          <a:off x="2857500" y="596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54373</xdr:rowOff>
    </xdr:from>
    <xdr:ext cx="469744" cy="259045"/>
    <xdr:sp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0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152146</xdr:rowOff>
    </xdr:from>
    <xdr:to>
      <xdr:col>10</xdr:col>
      <xdr:colOff>165100</xdr:colOff>
      <xdr:row>33</xdr:row>
      <xdr:rowOff>82296</xdr:rowOff>
    </xdr:to>
    <xdr:sp textlink="">
      <xdr:nvSpPr>
        <xdr:cNvPr id="86" name="楕円 85">
          <a:extLst>
            <a:ext uri="{FF2B5EF4-FFF2-40B4-BE49-F238E27FC236}">
              <a16:creationId xmlns:a16="http://schemas.microsoft.com/office/drawing/2014/main" id="{00000000-0008-0000-0700-000056000000}"/>
            </a:ext>
          </a:extLst>
        </xdr:cNvPr>
        <xdr:cNvSpPr/>
      </xdr:nvSpPr>
      <xdr:spPr>
        <a:xfrm>
          <a:off x="1968500" y="563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98823</xdr:rowOff>
    </xdr:from>
    <xdr:ext cx="469744" cy="259045"/>
    <xdr:sp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13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82042</xdr:rowOff>
    </xdr:from>
    <xdr:to>
      <xdr:col>6</xdr:col>
      <xdr:colOff>38100</xdr:colOff>
      <xdr:row>35</xdr:row>
      <xdr:rowOff>12192</xdr:rowOff>
    </xdr:to>
    <xdr:sp textlink="">
      <xdr:nvSpPr>
        <xdr:cNvPr id="88" name="楕円 87">
          <a:extLst>
            <a:ext uri="{FF2B5EF4-FFF2-40B4-BE49-F238E27FC236}">
              <a16:creationId xmlns:a16="http://schemas.microsoft.com/office/drawing/2014/main" id="{00000000-0008-0000-0700-000058000000}"/>
            </a:ext>
          </a:extLst>
        </xdr:cNvPr>
        <xdr:cNvSpPr/>
      </xdr:nvSpPr>
      <xdr:spPr>
        <a:xfrm>
          <a:off x="1079500" y="591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3319</xdr:rowOff>
    </xdr:from>
    <xdr:ext cx="469744" cy="259045"/>
    <xdr:sp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004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32701</xdr:rowOff>
    </xdr:from>
    <xdr:to>
      <xdr:col>24</xdr:col>
      <xdr:colOff>62865</xdr:colOff>
      <xdr:row>57</xdr:row>
      <xdr:rowOff>161490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05201"/>
          <a:ext cx="1270" cy="132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165317</xdr:rowOff>
    </xdr:from>
    <xdr:ext cx="534377" cy="259045"/>
    <xdr:sp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161490</xdr:rowOff>
    </xdr:from>
    <xdr:to>
      <xdr:col>24</xdr:col>
      <xdr:colOff>152400</xdr:colOff>
      <xdr:row>57</xdr:row>
      <xdr:rowOff>161490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3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150828</xdr:rowOff>
    </xdr:from>
    <xdr:ext cx="599010" cy="259045"/>
    <xdr:sp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80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323,403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32701</xdr:rowOff>
    </xdr:from>
    <xdr:to>
      <xdr:col>24</xdr:col>
      <xdr:colOff>152400</xdr:colOff>
      <xdr:row>50</xdr:row>
      <xdr:rowOff>32701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0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61807</xdr:rowOff>
    </xdr:from>
    <xdr:to>
      <xdr:col>24</xdr:col>
      <xdr:colOff>63500</xdr:colOff>
      <xdr:row>57</xdr:row>
      <xdr:rowOff>66118</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834457"/>
          <a:ext cx="8382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170952</xdr:rowOff>
    </xdr:from>
    <xdr:ext cx="534377" cy="259045"/>
    <xdr:sp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00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148075</xdr:rowOff>
    </xdr:from>
    <xdr:to>
      <xdr:col>24</xdr:col>
      <xdr:colOff>114300</xdr:colOff>
      <xdr:row>57</xdr:row>
      <xdr:rowOff>78225</xdr:rowOff>
    </xdr:to>
    <xdr:sp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61807</xdr:rowOff>
    </xdr:from>
    <xdr:to>
      <xdr:col>19</xdr:col>
      <xdr:colOff>177800</xdr:colOff>
      <xdr:row>57</xdr:row>
      <xdr:rowOff>97647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834457"/>
          <a:ext cx="889000" cy="3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150910</xdr:rowOff>
    </xdr:from>
    <xdr:to>
      <xdr:col>20</xdr:col>
      <xdr:colOff>38100</xdr:colOff>
      <xdr:row>57</xdr:row>
      <xdr:rowOff>81060</xdr:rowOff>
    </xdr:to>
    <xdr:sp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97587</xdr:rowOff>
    </xdr:from>
    <xdr:ext cx="534377" cy="259045"/>
    <xdr:sp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52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78559</xdr:rowOff>
    </xdr:from>
    <xdr:to>
      <xdr:col>15</xdr:col>
      <xdr:colOff>50800</xdr:colOff>
      <xdr:row>57</xdr:row>
      <xdr:rowOff>97647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165409"/>
          <a:ext cx="889000" cy="70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158015</xdr:rowOff>
    </xdr:from>
    <xdr:to>
      <xdr:col>15</xdr:col>
      <xdr:colOff>101600</xdr:colOff>
      <xdr:row>57</xdr:row>
      <xdr:rowOff>88165</xdr:rowOff>
    </xdr:to>
    <xdr:sp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104692</xdr:rowOff>
    </xdr:from>
    <xdr:ext cx="534377" cy="259045"/>
    <xdr:sp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53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78559</xdr:rowOff>
    </xdr:from>
    <xdr:to>
      <xdr:col>10</xdr:col>
      <xdr:colOff>114300</xdr:colOff>
      <xdr:row>57</xdr:row>
      <xdr:rowOff>128146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165409"/>
          <a:ext cx="889000" cy="7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89856</xdr:rowOff>
    </xdr:from>
    <xdr:to>
      <xdr:col>10</xdr:col>
      <xdr:colOff>165100</xdr:colOff>
      <xdr:row>55</xdr:row>
      <xdr:rowOff>20006</xdr:rowOff>
    </xdr:to>
    <xdr:sp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11133</xdr:rowOff>
    </xdr:from>
    <xdr:ext cx="599010" cy="259045"/>
    <xdr:sp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27960</xdr:rowOff>
    </xdr:from>
    <xdr:to>
      <xdr:col>6</xdr:col>
      <xdr:colOff>38100</xdr:colOff>
      <xdr:row>57</xdr:row>
      <xdr:rowOff>129560</xdr:rowOff>
    </xdr:to>
    <xdr:sp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146087</xdr:rowOff>
    </xdr:from>
    <xdr:ext cx="534377" cy="259045"/>
    <xdr:sp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15318</xdr:rowOff>
    </xdr:from>
    <xdr:to>
      <xdr:col>24</xdr:col>
      <xdr:colOff>114300</xdr:colOff>
      <xdr:row>57</xdr:row>
      <xdr:rowOff>116918</xdr:rowOff>
    </xdr:to>
    <xdr:sp textlink="">
      <xdr:nvSpPr>
        <xdr:cNvPr id="135" name="楕円 134">
          <a:extLst>
            <a:ext uri="{FF2B5EF4-FFF2-40B4-BE49-F238E27FC236}">
              <a16:creationId xmlns:a16="http://schemas.microsoft.com/office/drawing/2014/main" id="{00000000-0008-0000-0700-000087000000}"/>
            </a:ext>
          </a:extLst>
        </xdr:cNvPr>
        <xdr:cNvSpPr/>
      </xdr:nvSpPr>
      <xdr:spPr>
        <a:xfrm>
          <a:off x="4584700" y="978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126502</xdr:rowOff>
    </xdr:from>
    <xdr:ext cx="534377" cy="259045"/>
    <xdr:sp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72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11007</xdr:rowOff>
    </xdr:from>
    <xdr:to>
      <xdr:col>20</xdr:col>
      <xdr:colOff>38100</xdr:colOff>
      <xdr:row>57</xdr:row>
      <xdr:rowOff>112607</xdr:rowOff>
    </xdr:to>
    <xdr:sp textlink="">
      <xdr:nvSpPr>
        <xdr:cNvPr id="137" name="楕円 136">
          <a:extLst>
            <a:ext uri="{FF2B5EF4-FFF2-40B4-BE49-F238E27FC236}">
              <a16:creationId xmlns:a16="http://schemas.microsoft.com/office/drawing/2014/main" id="{00000000-0008-0000-0700-000089000000}"/>
            </a:ext>
          </a:extLst>
        </xdr:cNvPr>
        <xdr:cNvSpPr/>
      </xdr:nvSpPr>
      <xdr:spPr>
        <a:xfrm>
          <a:off x="3746500" y="978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103734</xdr:rowOff>
    </xdr:from>
    <xdr:ext cx="534377" cy="259045"/>
    <xdr:sp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7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46847</xdr:rowOff>
    </xdr:from>
    <xdr:to>
      <xdr:col>15</xdr:col>
      <xdr:colOff>101600</xdr:colOff>
      <xdr:row>57</xdr:row>
      <xdr:rowOff>148447</xdr:rowOff>
    </xdr:to>
    <xdr:sp textlink="">
      <xdr:nvSpPr>
        <xdr:cNvPr id="139" name="楕円 138">
          <a:extLst>
            <a:ext uri="{FF2B5EF4-FFF2-40B4-BE49-F238E27FC236}">
              <a16:creationId xmlns:a16="http://schemas.microsoft.com/office/drawing/2014/main" id="{00000000-0008-0000-0700-00008B000000}"/>
            </a:ext>
          </a:extLst>
        </xdr:cNvPr>
        <xdr:cNvSpPr/>
      </xdr:nvSpPr>
      <xdr:spPr>
        <a:xfrm>
          <a:off x="2857500" y="981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139574</xdr:rowOff>
    </xdr:from>
    <xdr:ext cx="534377" cy="259045"/>
    <xdr:sp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91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27759</xdr:rowOff>
    </xdr:from>
    <xdr:to>
      <xdr:col>10</xdr:col>
      <xdr:colOff>165100</xdr:colOff>
      <xdr:row>53</xdr:row>
      <xdr:rowOff>129359</xdr:rowOff>
    </xdr:to>
    <xdr:sp textlink="">
      <xdr:nvSpPr>
        <xdr:cNvPr id="141" name="楕円 140">
          <a:extLst>
            <a:ext uri="{FF2B5EF4-FFF2-40B4-BE49-F238E27FC236}">
              <a16:creationId xmlns:a16="http://schemas.microsoft.com/office/drawing/2014/main" id="{00000000-0008-0000-0700-00008D000000}"/>
            </a:ext>
          </a:extLst>
        </xdr:cNvPr>
        <xdr:cNvSpPr/>
      </xdr:nvSpPr>
      <xdr:spPr>
        <a:xfrm>
          <a:off x="1968500" y="9114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145886</xdr:rowOff>
    </xdr:from>
    <xdr:ext cx="599010" cy="259045"/>
    <xdr:sp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8889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77346</xdr:rowOff>
    </xdr:from>
    <xdr:to>
      <xdr:col>6</xdr:col>
      <xdr:colOff>38100</xdr:colOff>
      <xdr:row>58</xdr:row>
      <xdr:rowOff>7496</xdr:rowOff>
    </xdr:to>
    <xdr:sp textlink="">
      <xdr:nvSpPr>
        <xdr:cNvPr id="143" name="楕円 142">
          <a:extLst>
            <a:ext uri="{FF2B5EF4-FFF2-40B4-BE49-F238E27FC236}">
              <a16:creationId xmlns:a16="http://schemas.microsoft.com/office/drawing/2014/main" id="{00000000-0008-0000-0700-00008F000000}"/>
            </a:ext>
          </a:extLst>
        </xdr:cNvPr>
        <xdr:cNvSpPr/>
      </xdr:nvSpPr>
      <xdr:spPr>
        <a:xfrm>
          <a:off x="1079500" y="984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170073</xdr:rowOff>
    </xdr:from>
    <xdr:ext cx="534377" cy="259045"/>
    <xdr:sp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109758</xdr:rowOff>
    </xdr:from>
    <xdr:to>
      <xdr:col>24</xdr:col>
      <xdr:colOff>62865</xdr:colOff>
      <xdr:row>77</xdr:row>
      <xdr:rowOff>124772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454158"/>
          <a:ext cx="1270" cy="872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128599</xdr:rowOff>
    </xdr:from>
    <xdr:ext cx="599010" cy="259045"/>
    <xdr:sp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30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124772</xdr:rowOff>
    </xdr:from>
    <xdr:to>
      <xdr:col>24</xdr:col>
      <xdr:colOff>152400</xdr:colOff>
      <xdr:row>77</xdr:row>
      <xdr:rowOff>124772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2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56435</xdr:rowOff>
    </xdr:from>
    <xdr:ext cx="599010" cy="259045"/>
    <xdr:sp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229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331,549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109758</xdr:rowOff>
    </xdr:from>
    <xdr:to>
      <xdr:col>24</xdr:col>
      <xdr:colOff>152400</xdr:colOff>
      <xdr:row>72</xdr:row>
      <xdr:rowOff>109758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454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4643</xdr:rowOff>
    </xdr:from>
    <xdr:to>
      <xdr:col>24</xdr:col>
      <xdr:colOff>63500</xdr:colOff>
      <xdr:row>77</xdr:row>
      <xdr:rowOff>46682</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06293"/>
          <a:ext cx="838200" cy="4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143356</xdr:rowOff>
    </xdr:from>
    <xdr:ext cx="599010" cy="259045"/>
    <xdr:sp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30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120479</xdr:rowOff>
    </xdr:from>
    <xdr:to>
      <xdr:col>24</xdr:col>
      <xdr:colOff>114300</xdr:colOff>
      <xdr:row>76</xdr:row>
      <xdr:rowOff>50629</xdr:rowOff>
    </xdr:to>
    <xdr:sp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97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3212</xdr:rowOff>
    </xdr:from>
    <xdr:to>
      <xdr:col>19</xdr:col>
      <xdr:colOff>177800</xdr:colOff>
      <xdr:row>77</xdr:row>
      <xdr:rowOff>46682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204862"/>
          <a:ext cx="889000" cy="4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881</xdr:rowOff>
    </xdr:from>
    <xdr:to>
      <xdr:col>20</xdr:col>
      <xdr:colOff>38100</xdr:colOff>
      <xdr:row>76</xdr:row>
      <xdr:rowOff>102481</xdr:rowOff>
    </xdr:to>
    <xdr:sp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31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119007</xdr:rowOff>
    </xdr:from>
    <xdr:ext cx="599010" cy="259045"/>
    <xdr:sp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0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3212</xdr:rowOff>
    </xdr:from>
    <xdr:to>
      <xdr:col>15</xdr:col>
      <xdr:colOff>50800</xdr:colOff>
      <xdr:row>77</xdr:row>
      <xdr:rowOff>141729</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04862"/>
          <a:ext cx="889000" cy="13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143188</xdr:rowOff>
    </xdr:from>
    <xdr:to>
      <xdr:col>15</xdr:col>
      <xdr:colOff>101600</xdr:colOff>
      <xdr:row>76</xdr:row>
      <xdr:rowOff>73338</xdr:rowOff>
    </xdr:to>
    <xdr:sp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0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89865</xdr:rowOff>
    </xdr:from>
    <xdr:ext cx="599010" cy="259045"/>
    <xdr:sp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777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141729</xdr:rowOff>
    </xdr:from>
    <xdr:to>
      <xdr:col>10</xdr:col>
      <xdr:colOff>114300</xdr:colOff>
      <xdr:row>78</xdr:row>
      <xdr:rowOff>15557</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343379"/>
          <a:ext cx="889000" cy="4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119971</xdr:rowOff>
    </xdr:from>
    <xdr:to>
      <xdr:col>10</xdr:col>
      <xdr:colOff>165100</xdr:colOff>
      <xdr:row>77</xdr:row>
      <xdr:rowOff>50121</xdr:rowOff>
    </xdr:to>
    <xdr:sp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5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66648</xdr:rowOff>
    </xdr:from>
    <xdr:ext cx="599010" cy="259045"/>
    <xdr:sp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25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17965</xdr:rowOff>
    </xdr:from>
    <xdr:to>
      <xdr:col>6</xdr:col>
      <xdr:colOff>38100</xdr:colOff>
      <xdr:row>77</xdr:row>
      <xdr:rowOff>119565</xdr:rowOff>
    </xdr:to>
    <xdr:sp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19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136092</xdr:rowOff>
    </xdr:from>
    <xdr:ext cx="599010" cy="259045"/>
    <xdr:sp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94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125293</xdr:rowOff>
    </xdr:from>
    <xdr:to>
      <xdr:col>24</xdr:col>
      <xdr:colOff>114300</xdr:colOff>
      <xdr:row>77</xdr:row>
      <xdr:rowOff>55443</xdr:rowOff>
    </xdr:to>
    <xdr:sp textlink="">
      <xdr:nvSpPr>
        <xdr:cNvPr id="191" name="楕円 190">
          <a:extLst>
            <a:ext uri="{FF2B5EF4-FFF2-40B4-BE49-F238E27FC236}">
              <a16:creationId xmlns:a16="http://schemas.microsoft.com/office/drawing/2014/main" id="{00000000-0008-0000-0700-0000BF000000}"/>
            </a:ext>
          </a:extLst>
        </xdr:cNvPr>
        <xdr:cNvSpPr/>
      </xdr:nvSpPr>
      <xdr:spPr>
        <a:xfrm>
          <a:off x="4584700" y="1315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40220</xdr:rowOff>
    </xdr:from>
    <xdr:ext cx="599010" cy="259045"/>
    <xdr:sp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07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167332</xdr:rowOff>
    </xdr:from>
    <xdr:to>
      <xdr:col>20</xdr:col>
      <xdr:colOff>38100</xdr:colOff>
      <xdr:row>77</xdr:row>
      <xdr:rowOff>97482</xdr:rowOff>
    </xdr:to>
    <xdr:sp textlink="">
      <xdr:nvSpPr>
        <xdr:cNvPr id="193" name="楕円 192">
          <a:extLst>
            <a:ext uri="{FF2B5EF4-FFF2-40B4-BE49-F238E27FC236}">
              <a16:creationId xmlns:a16="http://schemas.microsoft.com/office/drawing/2014/main" id="{00000000-0008-0000-0700-0000C1000000}"/>
            </a:ext>
          </a:extLst>
        </xdr:cNvPr>
        <xdr:cNvSpPr/>
      </xdr:nvSpPr>
      <xdr:spPr>
        <a:xfrm>
          <a:off x="3746500" y="13197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88609</xdr:rowOff>
    </xdr:from>
    <xdr:ext cx="599010" cy="259045"/>
    <xdr:sp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9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123862</xdr:rowOff>
    </xdr:from>
    <xdr:to>
      <xdr:col>15</xdr:col>
      <xdr:colOff>101600</xdr:colOff>
      <xdr:row>77</xdr:row>
      <xdr:rowOff>54012</xdr:rowOff>
    </xdr:to>
    <xdr:sp textlink="">
      <xdr:nvSpPr>
        <xdr:cNvPr id="195" name="楕円 194">
          <a:extLst>
            <a:ext uri="{FF2B5EF4-FFF2-40B4-BE49-F238E27FC236}">
              <a16:creationId xmlns:a16="http://schemas.microsoft.com/office/drawing/2014/main" id="{00000000-0008-0000-0700-0000C3000000}"/>
            </a:ext>
          </a:extLst>
        </xdr:cNvPr>
        <xdr:cNvSpPr/>
      </xdr:nvSpPr>
      <xdr:spPr>
        <a:xfrm>
          <a:off x="2857500" y="1315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45139</xdr:rowOff>
    </xdr:from>
    <xdr:ext cx="599010" cy="259045"/>
    <xdr:sp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46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90929</xdr:rowOff>
    </xdr:from>
    <xdr:to>
      <xdr:col>10</xdr:col>
      <xdr:colOff>165100</xdr:colOff>
      <xdr:row>78</xdr:row>
      <xdr:rowOff>21079</xdr:rowOff>
    </xdr:to>
    <xdr:sp textlink="">
      <xdr:nvSpPr>
        <xdr:cNvPr id="197" name="楕円 196">
          <a:extLst>
            <a:ext uri="{FF2B5EF4-FFF2-40B4-BE49-F238E27FC236}">
              <a16:creationId xmlns:a16="http://schemas.microsoft.com/office/drawing/2014/main" id="{00000000-0008-0000-0700-0000C5000000}"/>
            </a:ext>
          </a:extLst>
        </xdr:cNvPr>
        <xdr:cNvSpPr/>
      </xdr:nvSpPr>
      <xdr:spPr>
        <a:xfrm>
          <a:off x="1968500" y="132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12206</xdr:rowOff>
    </xdr:from>
    <xdr:ext cx="599010" cy="259045"/>
    <xdr:sp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85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136207</xdr:rowOff>
    </xdr:from>
    <xdr:to>
      <xdr:col>6</xdr:col>
      <xdr:colOff>38100</xdr:colOff>
      <xdr:row>78</xdr:row>
      <xdr:rowOff>66357</xdr:rowOff>
    </xdr:to>
    <xdr:sp textlink="">
      <xdr:nvSpPr>
        <xdr:cNvPr id="199" name="楕円 198">
          <a:extLst>
            <a:ext uri="{FF2B5EF4-FFF2-40B4-BE49-F238E27FC236}">
              <a16:creationId xmlns:a16="http://schemas.microsoft.com/office/drawing/2014/main" id="{00000000-0008-0000-0700-0000C7000000}"/>
            </a:ext>
          </a:extLst>
        </xdr:cNvPr>
        <xdr:cNvSpPr/>
      </xdr:nvSpPr>
      <xdr:spPr>
        <a:xfrm>
          <a:off x="1079500" y="1333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57484</xdr:rowOff>
    </xdr:from>
    <xdr:ext cx="599010" cy="259045"/>
    <xdr:sp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30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92771</xdr:rowOff>
    </xdr:from>
    <xdr:to>
      <xdr:col>24</xdr:col>
      <xdr:colOff>62865</xdr:colOff>
      <xdr:row>99</xdr:row>
      <xdr:rowOff>2474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51821"/>
          <a:ext cx="1270" cy="1624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6301</xdr:rowOff>
    </xdr:from>
    <xdr:ext cx="534377" cy="259045"/>
    <xdr:sp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7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2474</xdr:rowOff>
    </xdr:from>
    <xdr:to>
      <xdr:col>24</xdr:col>
      <xdr:colOff>152400</xdr:colOff>
      <xdr:row>99</xdr:row>
      <xdr:rowOff>2474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7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39448</xdr:rowOff>
    </xdr:from>
    <xdr:ext cx="534377" cy="259045"/>
    <xdr:sp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2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72,687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92771</xdr:rowOff>
    </xdr:from>
    <xdr:to>
      <xdr:col>24</xdr:col>
      <xdr:colOff>152400</xdr:colOff>
      <xdr:row>89</xdr:row>
      <xdr:rowOff>92771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5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40160</xdr:rowOff>
    </xdr:from>
    <xdr:to>
      <xdr:col>24</xdr:col>
      <xdr:colOff>63500</xdr:colOff>
      <xdr:row>95</xdr:row>
      <xdr:rowOff>54170</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327910"/>
          <a:ext cx="8382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110794</xdr:rowOff>
    </xdr:from>
    <xdr:ext cx="534377" cy="259045"/>
    <xdr:sp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9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132367</xdr:rowOff>
    </xdr:from>
    <xdr:to>
      <xdr:col>24</xdr:col>
      <xdr:colOff>114300</xdr:colOff>
      <xdr:row>96</xdr:row>
      <xdr:rowOff>62517</xdr:rowOff>
    </xdr:to>
    <xdr:sp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2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40160</xdr:rowOff>
    </xdr:from>
    <xdr:to>
      <xdr:col>19</xdr:col>
      <xdr:colOff>177800</xdr:colOff>
      <xdr:row>95</xdr:row>
      <xdr:rowOff>59886</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27910"/>
          <a:ext cx="889000" cy="1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5037</xdr:rowOff>
    </xdr:from>
    <xdr:to>
      <xdr:col>20</xdr:col>
      <xdr:colOff>38100</xdr:colOff>
      <xdr:row>95</xdr:row>
      <xdr:rowOff>106637</xdr:rowOff>
    </xdr:to>
    <xdr:sp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29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97764</xdr:rowOff>
    </xdr:from>
    <xdr:ext cx="534377" cy="259045"/>
    <xdr:sp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8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59886</xdr:rowOff>
    </xdr:from>
    <xdr:to>
      <xdr:col>15</xdr:col>
      <xdr:colOff>50800</xdr:colOff>
      <xdr:row>97</xdr:row>
      <xdr:rowOff>22134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347636"/>
          <a:ext cx="889000" cy="30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43311</xdr:rowOff>
    </xdr:from>
    <xdr:to>
      <xdr:col>15</xdr:col>
      <xdr:colOff>101600</xdr:colOff>
      <xdr:row>95</xdr:row>
      <xdr:rowOff>144911</xdr:rowOff>
    </xdr:to>
    <xdr:sp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331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136038</xdr:rowOff>
    </xdr:from>
    <xdr:ext cx="534377" cy="259045"/>
    <xdr:sp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423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22134</xdr:rowOff>
    </xdr:from>
    <xdr:to>
      <xdr:col>10</xdr:col>
      <xdr:colOff>114300</xdr:colOff>
      <xdr:row>97</xdr:row>
      <xdr:rowOff>120498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52784"/>
          <a:ext cx="889000" cy="98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117638</xdr:rowOff>
    </xdr:from>
    <xdr:to>
      <xdr:col>10</xdr:col>
      <xdr:colOff>165100</xdr:colOff>
      <xdr:row>97</xdr:row>
      <xdr:rowOff>47788</xdr:rowOff>
    </xdr:to>
    <xdr:sp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7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64315</xdr:rowOff>
    </xdr:from>
    <xdr:ext cx="534377" cy="259045"/>
    <xdr:sp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5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156501</xdr:rowOff>
    </xdr:from>
    <xdr:to>
      <xdr:col>6</xdr:col>
      <xdr:colOff>38100</xdr:colOff>
      <xdr:row>97</xdr:row>
      <xdr:rowOff>86651</xdr:rowOff>
    </xdr:to>
    <xdr:sp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5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103178</xdr:rowOff>
    </xdr:from>
    <xdr:ext cx="534377" cy="259045"/>
    <xdr:sp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0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3370</xdr:rowOff>
    </xdr:from>
    <xdr:to>
      <xdr:col>24</xdr:col>
      <xdr:colOff>114300</xdr:colOff>
      <xdr:row>95</xdr:row>
      <xdr:rowOff>104970</xdr:rowOff>
    </xdr:to>
    <xdr:sp textlink="">
      <xdr:nvSpPr>
        <xdr:cNvPr id="251" name="楕円 250">
          <a:extLst>
            <a:ext uri="{FF2B5EF4-FFF2-40B4-BE49-F238E27FC236}">
              <a16:creationId xmlns:a16="http://schemas.microsoft.com/office/drawing/2014/main" id="{00000000-0008-0000-0700-0000FB000000}"/>
            </a:ext>
          </a:extLst>
        </xdr:cNvPr>
        <xdr:cNvSpPr/>
      </xdr:nvSpPr>
      <xdr:spPr>
        <a:xfrm>
          <a:off x="4584700" y="162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26247</xdr:rowOff>
    </xdr:from>
    <xdr:ext cx="534377" cy="259045"/>
    <xdr:sp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4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160810</xdr:rowOff>
    </xdr:from>
    <xdr:to>
      <xdr:col>20</xdr:col>
      <xdr:colOff>38100</xdr:colOff>
      <xdr:row>95</xdr:row>
      <xdr:rowOff>90960</xdr:rowOff>
    </xdr:to>
    <xdr:sp textlink="">
      <xdr:nvSpPr>
        <xdr:cNvPr id="253" name="楕円 252">
          <a:extLst>
            <a:ext uri="{FF2B5EF4-FFF2-40B4-BE49-F238E27FC236}">
              <a16:creationId xmlns:a16="http://schemas.microsoft.com/office/drawing/2014/main" id="{00000000-0008-0000-0700-0000FD000000}"/>
            </a:ext>
          </a:extLst>
        </xdr:cNvPr>
        <xdr:cNvSpPr/>
      </xdr:nvSpPr>
      <xdr:spPr>
        <a:xfrm>
          <a:off x="3746500" y="1627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107487</xdr:rowOff>
    </xdr:from>
    <xdr:ext cx="534377" cy="259045"/>
    <xdr:sp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5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9086</xdr:rowOff>
    </xdr:from>
    <xdr:to>
      <xdr:col>15</xdr:col>
      <xdr:colOff>101600</xdr:colOff>
      <xdr:row>95</xdr:row>
      <xdr:rowOff>110686</xdr:rowOff>
    </xdr:to>
    <xdr:sp textlink="">
      <xdr:nvSpPr>
        <xdr:cNvPr id="255" name="楕円 254">
          <a:extLst>
            <a:ext uri="{FF2B5EF4-FFF2-40B4-BE49-F238E27FC236}">
              <a16:creationId xmlns:a16="http://schemas.microsoft.com/office/drawing/2014/main" id="{00000000-0008-0000-0700-0000FF000000}"/>
            </a:ext>
          </a:extLst>
        </xdr:cNvPr>
        <xdr:cNvSpPr/>
      </xdr:nvSpPr>
      <xdr:spPr>
        <a:xfrm>
          <a:off x="2857500" y="1629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127213</xdr:rowOff>
    </xdr:from>
    <xdr:ext cx="534377" cy="259045"/>
    <xdr:sp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072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142784</xdr:rowOff>
    </xdr:from>
    <xdr:to>
      <xdr:col>10</xdr:col>
      <xdr:colOff>165100</xdr:colOff>
      <xdr:row>97</xdr:row>
      <xdr:rowOff>72934</xdr:rowOff>
    </xdr:to>
    <xdr:sp textlink="">
      <xdr:nvSpPr>
        <xdr:cNvPr id="257" name="楕円 256">
          <a:extLst>
            <a:ext uri="{FF2B5EF4-FFF2-40B4-BE49-F238E27FC236}">
              <a16:creationId xmlns:a16="http://schemas.microsoft.com/office/drawing/2014/main" id="{00000000-0008-0000-0700-000001010000}"/>
            </a:ext>
          </a:extLst>
        </xdr:cNvPr>
        <xdr:cNvSpPr/>
      </xdr:nvSpPr>
      <xdr:spPr>
        <a:xfrm>
          <a:off x="1968500" y="1660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64061</xdr:rowOff>
    </xdr:from>
    <xdr:ext cx="534377" cy="259045"/>
    <xdr:sp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69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69698</xdr:rowOff>
    </xdr:from>
    <xdr:to>
      <xdr:col>6</xdr:col>
      <xdr:colOff>38100</xdr:colOff>
      <xdr:row>97</xdr:row>
      <xdr:rowOff>171298</xdr:rowOff>
    </xdr:to>
    <xdr:sp textlink="">
      <xdr:nvSpPr>
        <xdr:cNvPr id="259" name="楕円 258">
          <a:extLst>
            <a:ext uri="{FF2B5EF4-FFF2-40B4-BE49-F238E27FC236}">
              <a16:creationId xmlns:a16="http://schemas.microsoft.com/office/drawing/2014/main" id="{00000000-0008-0000-0700-000003010000}"/>
            </a:ext>
          </a:extLst>
        </xdr:cNvPr>
        <xdr:cNvSpPr/>
      </xdr:nvSpPr>
      <xdr:spPr>
        <a:xfrm>
          <a:off x="1079500" y="1670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162425</xdr:rowOff>
    </xdr:from>
    <xdr:ext cx="534377" cy="259045"/>
    <xdr:sp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9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145034</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59984"/>
          <a:ext cx="127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91711</xdr:rowOff>
    </xdr:from>
    <xdr:ext cx="469744" cy="259045"/>
    <xdr:sp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5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145034</xdr:rowOff>
    </xdr:from>
    <xdr:to>
      <xdr:col>55</xdr:col>
      <xdr:colOff>88900</xdr:colOff>
      <xdr:row>31</xdr:row>
      <xdr:rowOff>145034</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59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82821</xdr:rowOff>
    </xdr:from>
    <xdr:ext cx="378565" cy="259045"/>
    <xdr:sp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550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59944</xdr:rowOff>
    </xdr:from>
    <xdr:to>
      <xdr:col>55</xdr:col>
      <xdr:colOff>50800</xdr:colOff>
      <xdr:row>37</xdr:row>
      <xdr:rowOff>161544</xdr:rowOff>
    </xdr:to>
    <xdr:sp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43561</xdr:rowOff>
    </xdr:from>
    <xdr:to>
      <xdr:col>50</xdr:col>
      <xdr:colOff>165100</xdr:colOff>
      <xdr:row>37</xdr:row>
      <xdr:rowOff>145161</xdr:rowOff>
    </xdr:to>
    <xdr:sp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161688</xdr:rowOff>
    </xdr:from>
    <xdr:ext cx="378565" cy="259045"/>
    <xdr:sp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2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44704</xdr:rowOff>
    </xdr:from>
    <xdr:to>
      <xdr:col>46</xdr:col>
      <xdr:colOff>38100</xdr:colOff>
      <xdr:row>37</xdr:row>
      <xdr:rowOff>146304</xdr:rowOff>
    </xdr:to>
    <xdr:sp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162831</xdr:rowOff>
    </xdr:from>
    <xdr:ext cx="378565" cy="259045"/>
    <xdr:sp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43942</xdr:rowOff>
    </xdr:from>
    <xdr:to>
      <xdr:col>41</xdr:col>
      <xdr:colOff>101600</xdr:colOff>
      <xdr:row>37</xdr:row>
      <xdr:rowOff>145542</xdr:rowOff>
    </xdr:to>
    <xdr:sp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162069</xdr:rowOff>
    </xdr:from>
    <xdr:ext cx="378565" cy="259045"/>
    <xdr:sp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99568</xdr:rowOff>
    </xdr:from>
    <xdr:to>
      <xdr:col>36</xdr:col>
      <xdr:colOff>165100</xdr:colOff>
      <xdr:row>38</xdr:row>
      <xdr:rowOff>29718</xdr:rowOff>
    </xdr:to>
    <xdr:sp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46245</xdr:rowOff>
    </xdr:from>
    <xdr:ext cx="378565" cy="259045"/>
    <xdr:sp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168778</xdr:rowOff>
    </xdr:from>
    <xdr:to>
      <xdr:col>54</xdr:col>
      <xdr:colOff>189865</xdr:colOff>
      <xdr:row>58</xdr:row>
      <xdr:rowOff>136957</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41278"/>
          <a:ext cx="1270" cy="133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140784</xdr:rowOff>
    </xdr:from>
    <xdr:ext cx="313932" cy="259045"/>
    <xdr:sp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48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136957</xdr:rowOff>
    </xdr:from>
    <xdr:to>
      <xdr:col>55</xdr:col>
      <xdr:colOff>88900</xdr:colOff>
      <xdr:row>58</xdr:row>
      <xdr:rowOff>136957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1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115455</xdr:rowOff>
    </xdr:from>
    <xdr:ext cx="534377" cy="259045"/>
    <xdr:sp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51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168778</xdr:rowOff>
    </xdr:from>
    <xdr:to>
      <xdr:col>55</xdr:col>
      <xdr:colOff>88900</xdr:colOff>
      <xdr:row>50</xdr:row>
      <xdr:rowOff>168778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41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104130</xdr:rowOff>
    </xdr:from>
    <xdr:to>
      <xdr:col>55</xdr:col>
      <xdr:colOff>0</xdr:colOff>
      <xdr:row>57</xdr:row>
      <xdr:rowOff>106507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9876780"/>
          <a:ext cx="838200" cy="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73327</xdr:rowOff>
    </xdr:from>
    <xdr:ext cx="469744" cy="259045"/>
    <xdr:sp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674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50450</xdr:rowOff>
    </xdr:from>
    <xdr:to>
      <xdr:col>55</xdr:col>
      <xdr:colOff>50800</xdr:colOff>
      <xdr:row>57</xdr:row>
      <xdr:rowOff>152050</xdr:rowOff>
    </xdr:to>
    <xdr:sp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100747</xdr:rowOff>
    </xdr:from>
    <xdr:to>
      <xdr:col>50</xdr:col>
      <xdr:colOff>114300</xdr:colOff>
      <xdr:row>57</xdr:row>
      <xdr:rowOff>106507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873397"/>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58131</xdr:rowOff>
    </xdr:from>
    <xdr:to>
      <xdr:col>50</xdr:col>
      <xdr:colOff>165100</xdr:colOff>
      <xdr:row>57</xdr:row>
      <xdr:rowOff>159731</xdr:rowOff>
    </xdr:to>
    <xdr:sp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150858</xdr:rowOff>
    </xdr:from>
    <xdr:ext cx="469744" cy="259045"/>
    <xdr:sp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923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100747</xdr:rowOff>
    </xdr:from>
    <xdr:to>
      <xdr:col>45</xdr:col>
      <xdr:colOff>177800</xdr:colOff>
      <xdr:row>57</xdr:row>
      <xdr:rowOff>126807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873397"/>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66818</xdr:rowOff>
    </xdr:from>
    <xdr:to>
      <xdr:col>46</xdr:col>
      <xdr:colOff>38100</xdr:colOff>
      <xdr:row>57</xdr:row>
      <xdr:rowOff>168418</xdr:rowOff>
    </xdr:to>
    <xdr:sp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159545</xdr:rowOff>
    </xdr:from>
    <xdr:ext cx="469744" cy="259045"/>
    <xdr:sp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126807</xdr:rowOff>
    </xdr:from>
    <xdr:to>
      <xdr:col>41</xdr:col>
      <xdr:colOff>50800</xdr:colOff>
      <xdr:row>57</xdr:row>
      <xdr:rowOff>157531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9899457"/>
          <a:ext cx="8890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65949</xdr:rowOff>
    </xdr:from>
    <xdr:to>
      <xdr:col>41</xdr:col>
      <xdr:colOff>101600</xdr:colOff>
      <xdr:row>57</xdr:row>
      <xdr:rowOff>167549</xdr:rowOff>
    </xdr:to>
    <xdr:sp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12626</xdr:rowOff>
    </xdr:from>
    <xdr:ext cx="469744" cy="259045"/>
    <xdr:sp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613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153868</xdr:rowOff>
    </xdr:from>
    <xdr:to>
      <xdr:col>36</xdr:col>
      <xdr:colOff>165100</xdr:colOff>
      <xdr:row>57</xdr:row>
      <xdr:rowOff>84018</xdr:rowOff>
    </xdr:to>
    <xdr:sp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75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100545</xdr:rowOff>
    </xdr:from>
    <xdr:ext cx="469744" cy="259045"/>
    <xdr:sp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530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53330</xdr:rowOff>
    </xdr:from>
    <xdr:to>
      <xdr:col>55</xdr:col>
      <xdr:colOff>50800</xdr:colOff>
      <xdr:row>57</xdr:row>
      <xdr:rowOff>154930</xdr:rowOff>
    </xdr:to>
    <xdr:sp textlink="">
      <xdr:nvSpPr>
        <xdr:cNvPr id="363" name="楕円 362">
          <a:extLst>
            <a:ext uri="{FF2B5EF4-FFF2-40B4-BE49-F238E27FC236}">
              <a16:creationId xmlns:a16="http://schemas.microsoft.com/office/drawing/2014/main" id="{00000000-0008-0000-0700-00006B010000}"/>
            </a:ext>
          </a:extLst>
        </xdr:cNvPr>
        <xdr:cNvSpPr/>
      </xdr:nvSpPr>
      <xdr:spPr>
        <a:xfrm>
          <a:off x="10426700" y="98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31757</xdr:rowOff>
    </xdr:from>
    <xdr:ext cx="469744" cy="259045"/>
    <xdr:sp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80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55707</xdr:rowOff>
    </xdr:from>
    <xdr:to>
      <xdr:col>50</xdr:col>
      <xdr:colOff>165100</xdr:colOff>
      <xdr:row>57</xdr:row>
      <xdr:rowOff>157307</xdr:rowOff>
    </xdr:to>
    <xdr:sp textlink="">
      <xdr:nvSpPr>
        <xdr:cNvPr id="365" name="楕円 364">
          <a:extLst>
            <a:ext uri="{FF2B5EF4-FFF2-40B4-BE49-F238E27FC236}">
              <a16:creationId xmlns:a16="http://schemas.microsoft.com/office/drawing/2014/main" id="{00000000-0008-0000-0700-00006D010000}"/>
            </a:ext>
          </a:extLst>
        </xdr:cNvPr>
        <xdr:cNvSpPr/>
      </xdr:nvSpPr>
      <xdr:spPr>
        <a:xfrm>
          <a:off x="9588500" y="982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2384</xdr:rowOff>
    </xdr:from>
    <xdr:ext cx="469744" cy="259045"/>
    <xdr:sp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960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49947</xdr:rowOff>
    </xdr:from>
    <xdr:to>
      <xdr:col>46</xdr:col>
      <xdr:colOff>38100</xdr:colOff>
      <xdr:row>57</xdr:row>
      <xdr:rowOff>151547</xdr:rowOff>
    </xdr:to>
    <xdr:sp textlink="">
      <xdr:nvSpPr>
        <xdr:cNvPr id="367" name="楕円 366">
          <a:extLst>
            <a:ext uri="{FF2B5EF4-FFF2-40B4-BE49-F238E27FC236}">
              <a16:creationId xmlns:a16="http://schemas.microsoft.com/office/drawing/2014/main" id="{00000000-0008-0000-0700-00006F010000}"/>
            </a:ext>
          </a:extLst>
        </xdr:cNvPr>
        <xdr:cNvSpPr/>
      </xdr:nvSpPr>
      <xdr:spPr>
        <a:xfrm>
          <a:off x="8699500" y="982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168074</xdr:rowOff>
    </xdr:from>
    <xdr:ext cx="469744" cy="259045"/>
    <xdr:sp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959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76007</xdr:rowOff>
    </xdr:from>
    <xdr:to>
      <xdr:col>41</xdr:col>
      <xdr:colOff>101600</xdr:colOff>
      <xdr:row>58</xdr:row>
      <xdr:rowOff>6157</xdr:rowOff>
    </xdr:to>
    <xdr:sp textlink="">
      <xdr:nvSpPr>
        <xdr:cNvPr id="369" name="楕円 368">
          <a:extLst>
            <a:ext uri="{FF2B5EF4-FFF2-40B4-BE49-F238E27FC236}">
              <a16:creationId xmlns:a16="http://schemas.microsoft.com/office/drawing/2014/main" id="{00000000-0008-0000-0700-000071010000}"/>
            </a:ext>
          </a:extLst>
        </xdr:cNvPr>
        <xdr:cNvSpPr/>
      </xdr:nvSpPr>
      <xdr:spPr>
        <a:xfrm>
          <a:off x="7810500" y="984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168734</xdr:rowOff>
    </xdr:from>
    <xdr:ext cx="469744" cy="259045"/>
    <xdr:sp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9941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106731</xdr:rowOff>
    </xdr:from>
    <xdr:to>
      <xdr:col>36</xdr:col>
      <xdr:colOff>165100</xdr:colOff>
      <xdr:row>58</xdr:row>
      <xdr:rowOff>36881</xdr:rowOff>
    </xdr:to>
    <xdr:sp textlink="">
      <xdr:nvSpPr>
        <xdr:cNvPr id="371" name="楕円 370">
          <a:extLst>
            <a:ext uri="{FF2B5EF4-FFF2-40B4-BE49-F238E27FC236}">
              <a16:creationId xmlns:a16="http://schemas.microsoft.com/office/drawing/2014/main" id="{00000000-0008-0000-0700-000073010000}"/>
            </a:ext>
          </a:extLst>
        </xdr:cNvPr>
        <xdr:cNvSpPr/>
      </xdr:nvSpPr>
      <xdr:spPr>
        <a:xfrm>
          <a:off x="6921500" y="98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28008</xdr:rowOff>
    </xdr:from>
    <xdr:ext cx="469744" cy="259045"/>
    <xdr:sp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972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20542</xdr:rowOff>
    </xdr:from>
    <xdr:to>
      <xdr:col>54</xdr:col>
      <xdr:colOff>189865</xdr:colOff>
      <xdr:row>79</xdr:row>
      <xdr:rowOff>26543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022042"/>
          <a:ext cx="1270" cy="1549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30370</xdr:rowOff>
    </xdr:from>
    <xdr:ext cx="378565" cy="259045"/>
    <xdr:sp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74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26543</xdr:rowOff>
    </xdr:from>
    <xdr:to>
      <xdr:col>55</xdr:col>
      <xdr:colOff>88900</xdr:colOff>
      <xdr:row>79</xdr:row>
      <xdr:rowOff>26543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71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138669</xdr:rowOff>
    </xdr:from>
    <xdr:ext cx="534377" cy="259045"/>
    <xdr:sp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7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82,255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20542</xdr:rowOff>
    </xdr:from>
    <xdr:to>
      <xdr:col>55</xdr:col>
      <xdr:colOff>88900</xdr:colOff>
      <xdr:row>70</xdr:row>
      <xdr:rowOff>20542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022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150425</xdr:rowOff>
    </xdr:from>
    <xdr:to>
      <xdr:col>55</xdr:col>
      <xdr:colOff>0</xdr:colOff>
      <xdr:row>78</xdr:row>
      <xdr:rowOff>163531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352075"/>
          <a:ext cx="838200" cy="184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169308</xdr:rowOff>
    </xdr:from>
    <xdr:ext cx="469744" cy="259045"/>
    <xdr:sp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9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146431</xdr:rowOff>
    </xdr:from>
    <xdr:to>
      <xdr:col>55</xdr:col>
      <xdr:colOff>50800</xdr:colOff>
      <xdr:row>78</xdr:row>
      <xdr:rowOff>76581</xdr:rowOff>
    </xdr:to>
    <xdr:sp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34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150425</xdr:rowOff>
    </xdr:from>
    <xdr:to>
      <xdr:col>50</xdr:col>
      <xdr:colOff>114300</xdr:colOff>
      <xdr:row>79</xdr:row>
      <xdr:rowOff>16275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352075"/>
          <a:ext cx="889000" cy="20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110179</xdr:rowOff>
    </xdr:from>
    <xdr:to>
      <xdr:col>50</xdr:col>
      <xdr:colOff>165100</xdr:colOff>
      <xdr:row>78</xdr:row>
      <xdr:rowOff>40329</xdr:rowOff>
    </xdr:to>
    <xdr:sp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311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31456</xdr:rowOff>
    </xdr:from>
    <xdr:ext cx="534377" cy="259045"/>
    <xdr:sp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404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68224</xdr:rowOff>
    </xdr:from>
    <xdr:to>
      <xdr:col>45</xdr:col>
      <xdr:colOff>177800</xdr:colOff>
      <xdr:row>79</xdr:row>
      <xdr:rowOff>16275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41324"/>
          <a:ext cx="8890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90843</xdr:rowOff>
    </xdr:from>
    <xdr:to>
      <xdr:col>46</xdr:col>
      <xdr:colOff>38100</xdr:colOff>
      <xdr:row>78</xdr:row>
      <xdr:rowOff>20993</xdr:rowOff>
    </xdr:to>
    <xdr:sp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37520</xdr:rowOff>
    </xdr:from>
    <xdr:ext cx="534377" cy="259045"/>
    <xdr:sp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0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68224</xdr:rowOff>
    </xdr:from>
    <xdr:to>
      <xdr:col>41</xdr:col>
      <xdr:colOff>50800</xdr:colOff>
      <xdr:row>79</xdr:row>
      <xdr:rowOff>14712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41324"/>
          <a:ext cx="889000" cy="117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76364</xdr:rowOff>
    </xdr:from>
    <xdr:to>
      <xdr:col>41</xdr:col>
      <xdr:colOff>101600</xdr:colOff>
      <xdr:row>78</xdr:row>
      <xdr:rowOff>6514</xdr:rowOff>
    </xdr:to>
    <xdr:sp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27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23041</xdr:rowOff>
    </xdr:from>
    <xdr:ext cx="534377" cy="259045"/>
    <xdr:sp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0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31178</xdr:rowOff>
    </xdr:from>
    <xdr:to>
      <xdr:col>36</xdr:col>
      <xdr:colOff>165100</xdr:colOff>
      <xdr:row>78</xdr:row>
      <xdr:rowOff>132778</xdr:rowOff>
    </xdr:to>
    <xdr:sp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40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149305</xdr:rowOff>
    </xdr:from>
    <xdr:ext cx="469744" cy="259045"/>
    <xdr:sp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179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112731</xdr:rowOff>
    </xdr:from>
    <xdr:to>
      <xdr:col>55</xdr:col>
      <xdr:colOff>50800</xdr:colOff>
      <xdr:row>79</xdr:row>
      <xdr:rowOff>42881</xdr:rowOff>
    </xdr:to>
    <xdr:sp textlink="">
      <xdr:nvSpPr>
        <xdr:cNvPr id="420" name="楕円 419">
          <a:extLst>
            <a:ext uri="{FF2B5EF4-FFF2-40B4-BE49-F238E27FC236}">
              <a16:creationId xmlns:a16="http://schemas.microsoft.com/office/drawing/2014/main" id="{00000000-0008-0000-0700-0000A4010000}"/>
            </a:ext>
          </a:extLst>
        </xdr:cNvPr>
        <xdr:cNvSpPr/>
      </xdr:nvSpPr>
      <xdr:spPr>
        <a:xfrm>
          <a:off x="10426700" y="13485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27658</xdr:rowOff>
    </xdr:from>
    <xdr:ext cx="469744" cy="259045"/>
    <xdr:sp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40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99625</xdr:rowOff>
    </xdr:from>
    <xdr:to>
      <xdr:col>50</xdr:col>
      <xdr:colOff>165100</xdr:colOff>
      <xdr:row>78</xdr:row>
      <xdr:rowOff>29775</xdr:rowOff>
    </xdr:to>
    <xdr:sp textlink="">
      <xdr:nvSpPr>
        <xdr:cNvPr id="422" name="楕円 421">
          <a:extLst>
            <a:ext uri="{FF2B5EF4-FFF2-40B4-BE49-F238E27FC236}">
              <a16:creationId xmlns:a16="http://schemas.microsoft.com/office/drawing/2014/main" id="{00000000-0008-0000-0700-0000A6010000}"/>
            </a:ext>
          </a:extLst>
        </xdr:cNvPr>
        <xdr:cNvSpPr/>
      </xdr:nvSpPr>
      <xdr:spPr>
        <a:xfrm>
          <a:off x="9588500" y="133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46302</xdr:rowOff>
    </xdr:from>
    <xdr:ext cx="534377" cy="259045"/>
    <xdr:sp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30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136925</xdr:rowOff>
    </xdr:from>
    <xdr:to>
      <xdr:col>46</xdr:col>
      <xdr:colOff>38100</xdr:colOff>
      <xdr:row>79</xdr:row>
      <xdr:rowOff>67075</xdr:rowOff>
    </xdr:to>
    <xdr:sp textlink="">
      <xdr:nvSpPr>
        <xdr:cNvPr id="424" name="楕円 423">
          <a:extLst>
            <a:ext uri="{FF2B5EF4-FFF2-40B4-BE49-F238E27FC236}">
              <a16:creationId xmlns:a16="http://schemas.microsoft.com/office/drawing/2014/main" id="{00000000-0008-0000-0700-0000A8010000}"/>
            </a:ext>
          </a:extLst>
        </xdr:cNvPr>
        <xdr:cNvSpPr/>
      </xdr:nvSpPr>
      <xdr:spPr>
        <a:xfrm>
          <a:off x="8699500" y="135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58202</xdr:rowOff>
    </xdr:from>
    <xdr:ext cx="469744" cy="259045"/>
    <xdr:sp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60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17424</xdr:rowOff>
    </xdr:from>
    <xdr:to>
      <xdr:col>41</xdr:col>
      <xdr:colOff>101600</xdr:colOff>
      <xdr:row>78</xdr:row>
      <xdr:rowOff>119024</xdr:rowOff>
    </xdr:to>
    <xdr:sp textlink="">
      <xdr:nvSpPr>
        <xdr:cNvPr id="426" name="楕円 425">
          <a:extLst>
            <a:ext uri="{FF2B5EF4-FFF2-40B4-BE49-F238E27FC236}">
              <a16:creationId xmlns:a16="http://schemas.microsoft.com/office/drawing/2014/main" id="{00000000-0008-0000-0700-0000AA010000}"/>
            </a:ext>
          </a:extLst>
        </xdr:cNvPr>
        <xdr:cNvSpPr/>
      </xdr:nvSpPr>
      <xdr:spPr>
        <a:xfrm>
          <a:off x="7810500" y="1339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110151</xdr:rowOff>
    </xdr:from>
    <xdr:ext cx="469744" cy="259045"/>
    <xdr:sp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83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135362</xdr:rowOff>
    </xdr:from>
    <xdr:to>
      <xdr:col>36</xdr:col>
      <xdr:colOff>165100</xdr:colOff>
      <xdr:row>79</xdr:row>
      <xdr:rowOff>65512</xdr:rowOff>
    </xdr:to>
    <xdr:sp textlink="">
      <xdr:nvSpPr>
        <xdr:cNvPr id="428" name="楕円 427">
          <a:extLst>
            <a:ext uri="{FF2B5EF4-FFF2-40B4-BE49-F238E27FC236}">
              <a16:creationId xmlns:a16="http://schemas.microsoft.com/office/drawing/2014/main" id="{00000000-0008-0000-0700-0000AC010000}"/>
            </a:ext>
          </a:extLst>
        </xdr:cNvPr>
        <xdr:cNvSpPr/>
      </xdr:nvSpPr>
      <xdr:spPr>
        <a:xfrm>
          <a:off x="6921500" y="135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56639</xdr:rowOff>
    </xdr:from>
    <xdr:ext cx="469744" cy="259045"/>
    <xdr:sp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60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69990</xdr:rowOff>
    </xdr:from>
    <xdr:to>
      <xdr:col>54</xdr:col>
      <xdr:colOff>189865</xdr:colOff>
      <xdr:row>98</xdr:row>
      <xdr:rowOff>39015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00490"/>
          <a:ext cx="1270" cy="1340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42842</xdr:rowOff>
    </xdr:from>
    <xdr:ext cx="534377" cy="259045"/>
    <xdr:sp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39015</xdr:rowOff>
    </xdr:from>
    <xdr:to>
      <xdr:col>55</xdr:col>
      <xdr:colOff>88900</xdr:colOff>
      <xdr:row>98</xdr:row>
      <xdr:rowOff>39015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1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16667</xdr:rowOff>
    </xdr:from>
    <xdr:ext cx="599010" cy="259045"/>
    <xdr:sp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7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119,489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69990</xdr:rowOff>
    </xdr:from>
    <xdr:to>
      <xdr:col>55</xdr:col>
      <xdr:colOff>88900</xdr:colOff>
      <xdr:row>90</xdr:row>
      <xdr:rowOff>69990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0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57138</xdr:rowOff>
    </xdr:from>
    <xdr:to>
      <xdr:col>55</xdr:col>
      <xdr:colOff>0</xdr:colOff>
      <xdr:row>96</xdr:row>
      <xdr:rowOff>119177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516338"/>
          <a:ext cx="838200" cy="62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20387</xdr:rowOff>
    </xdr:from>
    <xdr:ext cx="534377" cy="259045"/>
    <xdr:sp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3081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168960</xdr:rowOff>
    </xdr:from>
    <xdr:to>
      <xdr:col>55</xdr:col>
      <xdr:colOff>50800</xdr:colOff>
      <xdr:row>96</xdr:row>
      <xdr:rowOff>99110</xdr:rowOff>
    </xdr:to>
    <xdr:sp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57138</xdr:rowOff>
    </xdr:from>
    <xdr:to>
      <xdr:col>50</xdr:col>
      <xdr:colOff>114300</xdr:colOff>
      <xdr:row>97</xdr:row>
      <xdr:rowOff>5753</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516338"/>
          <a:ext cx="889000" cy="120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6210</xdr:rowOff>
    </xdr:from>
    <xdr:to>
      <xdr:col>50</xdr:col>
      <xdr:colOff>165100</xdr:colOff>
      <xdr:row>96</xdr:row>
      <xdr:rowOff>107810</xdr:rowOff>
    </xdr:to>
    <xdr:sp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6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124337</xdr:rowOff>
    </xdr:from>
    <xdr:ext cx="534377" cy="259045"/>
    <xdr:sp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5753</xdr:rowOff>
    </xdr:from>
    <xdr:to>
      <xdr:col>45</xdr:col>
      <xdr:colOff>177800</xdr:colOff>
      <xdr:row>97</xdr:row>
      <xdr:rowOff>58217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636403"/>
          <a:ext cx="889000" cy="5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482</xdr:rowOff>
    </xdr:from>
    <xdr:to>
      <xdr:col>46</xdr:col>
      <xdr:colOff>38100</xdr:colOff>
      <xdr:row>96</xdr:row>
      <xdr:rowOff>102082</xdr:rowOff>
    </xdr:to>
    <xdr:sp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118609</xdr:rowOff>
    </xdr:from>
    <xdr:ext cx="534377" cy="259045"/>
    <xdr:sp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23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139878</xdr:rowOff>
    </xdr:from>
    <xdr:to>
      <xdr:col>41</xdr:col>
      <xdr:colOff>50800</xdr:colOff>
      <xdr:row>97</xdr:row>
      <xdr:rowOff>58217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6972300" y="16599078"/>
          <a:ext cx="889000" cy="8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19786</xdr:rowOff>
    </xdr:from>
    <xdr:to>
      <xdr:col>41</xdr:col>
      <xdr:colOff>101600</xdr:colOff>
      <xdr:row>96</xdr:row>
      <xdr:rowOff>121386</xdr:rowOff>
    </xdr:to>
    <xdr:sp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7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137913</xdr:rowOff>
    </xdr:from>
    <xdr:ext cx="534377" cy="259045"/>
    <xdr:sp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25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22898</xdr:rowOff>
    </xdr:from>
    <xdr:to>
      <xdr:col>36</xdr:col>
      <xdr:colOff>165100</xdr:colOff>
      <xdr:row>96</xdr:row>
      <xdr:rowOff>124498</xdr:rowOff>
    </xdr:to>
    <xdr:sp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141025</xdr:rowOff>
    </xdr:from>
    <xdr:ext cx="534377" cy="259045"/>
    <xdr:sp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68377</xdr:rowOff>
    </xdr:from>
    <xdr:to>
      <xdr:col>55</xdr:col>
      <xdr:colOff>50800</xdr:colOff>
      <xdr:row>96</xdr:row>
      <xdr:rowOff>169977</xdr:rowOff>
    </xdr:to>
    <xdr:sp textlink="">
      <xdr:nvSpPr>
        <xdr:cNvPr id="477" name="楕円 476">
          <a:extLst>
            <a:ext uri="{FF2B5EF4-FFF2-40B4-BE49-F238E27FC236}">
              <a16:creationId xmlns:a16="http://schemas.microsoft.com/office/drawing/2014/main" id="{00000000-0008-0000-0700-0000DD010000}"/>
            </a:ext>
          </a:extLst>
        </xdr:cNvPr>
        <xdr:cNvSpPr/>
      </xdr:nvSpPr>
      <xdr:spPr>
        <a:xfrm>
          <a:off x="10426700" y="165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46804</xdr:rowOff>
    </xdr:from>
    <xdr:ext cx="534377" cy="259045"/>
    <xdr:sp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0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6338</xdr:rowOff>
    </xdr:from>
    <xdr:to>
      <xdr:col>50</xdr:col>
      <xdr:colOff>165100</xdr:colOff>
      <xdr:row>96</xdr:row>
      <xdr:rowOff>107938</xdr:rowOff>
    </xdr:to>
    <xdr:sp textlink="">
      <xdr:nvSpPr>
        <xdr:cNvPr id="479" name="楕円 478">
          <a:extLst>
            <a:ext uri="{FF2B5EF4-FFF2-40B4-BE49-F238E27FC236}">
              <a16:creationId xmlns:a16="http://schemas.microsoft.com/office/drawing/2014/main" id="{00000000-0008-0000-0700-0000DF010000}"/>
            </a:ext>
          </a:extLst>
        </xdr:cNvPr>
        <xdr:cNvSpPr/>
      </xdr:nvSpPr>
      <xdr:spPr>
        <a:xfrm>
          <a:off x="9588500" y="1646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99065</xdr:rowOff>
    </xdr:from>
    <xdr:ext cx="534377" cy="259045"/>
    <xdr:sp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5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126403</xdr:rowOff>
    </xdr:from>
    <xdr:to>
      <xdr:col>46</xdr:col>
      <xdr:colOff>38100</xdr:colOff>
      <xdr:row>97</xdr:row>
      <xdr:rowOff>56553</xdr:rowOff>
    </xdr:to>
    <xdr:sp textlink="">
      <xdr:nvSpPr>
        <xdr:cNvPr id="481" name="楕円 480">
          <a:extLst>
            <a:ext uri="{FF2B5EF4-FFF2-40B4-BE49-F238E27FC236}">
              <a16:creationId xmlns:a16="http://schemas.microsoft.com/office/drawing/2014/main" id="{00000000-0008-0000-0700-0000E1010000}"/>
            </a:ext>
          </a:extLst>
        </xdr:cNvPr>
        <xdr:cNvSpPr/>
      </xdr:nvSpPr>
      <xdr:spPr>
        <a:xfrm>
          <a:off x="8699500" y="1658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47680</xdr:rowOff>
    </xdr:from>
    <xdr:ext cx="534377" cy="259045"/>
    <xdr:sp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678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7417</xdr:rowOff>
    </xdr:from>
    <xdr:to>
      <xdr:col>41</xdr:col>
      <xdr:colOff>101600</xdr:colOff>
      <xdr:row>97</xdr:row>
      <xdr:rowOff>109017</xdr:rowOff>
    </xdr:to>
    <xdr:sp textlink="">
      <xdr:nvSpPr>
        <xdr:cNvPr id="483" name="楕円 482">
          <a:extLst>
            <a:ext uri="{FF2B5EF4-FFF2-40B4-BE49-F238E27FC236}">
              <a16:creationId xmlns:a16="http://schemas.microsoft.com/office/drawing/2014/main" id="{00000000-0008-0000-0700-0000E3010000}"/>
            </a:ext>
          </a:extLst>
        </xdr:cNvPr>
        <xdr:cNvSpPr/>
      </xdr:nvSpPr>
      <xdr:spPr>
        <a:xfrm>
          <a:off x="7810500" y="1663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100144</xdr:rowOff>
    </xdr:from>
    <xdr:ext cx="534377" cy="259045"/>
    <xdr:sp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73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89078</xdr:rowOff>
    </xdr:from>
    <xdr:to>
      <xdr:col>36</xdr:col>
      <xdr:colOff>165100</xdr:colOff>
      <xdr:row>97</xdr:row>
      <xdr:rowOff>19228</xdr:rowOff>
    </xdr:to>
    <xdr:sp textlink="">
      <xdr:nvSpPr>
        <xdr:cNvPr id="485" name="楕円 484">
          <a:extLst>
            <a:ext uri="{FF2B5EF4-FFF2-40B4-BE49-F238E27FC236}">
              <a16:creationId xmlns:a16="http://schemas.microsoft.com/office/drawing/2014/main" id="{00000000-0008-0000-0700-0000E5010000}"/>
            </a:ext>
          </a:extLst>
        </xdr:cNvPr>
        <xdr:cNvSpPr/>
      </xdr:nvSpPr>
      <xdr:spPr>
        <a:xfrm>
          <a:off x="6921500" y="1654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10355</xdr:rowOff>
    </xdr:from>
    <xdr:ext cx="534377" cy="259045"/>
    <xdr:sp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641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textlink="">
      <xdr:nvSpPr>
        <xdr:cNvPr id="510" name="消防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60833</xdr:rowOff>
    </xdr:from>
    <xdr:to>
      <xdr:col>85</xdr:col>
      <xdr:colOff>126364</xdr:colOff>
      <xdr:row>39</xdr:row>
      <xdr:rowOff>104521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204333"/>
          <a:ext cx="1269" cy="1586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108348</xdr:rowOff>
    </xdr:from>
    <xdr:ext cx="469744" cy="259045"/>
    <xdr:sp textlink="">
      <xdr:nvSpPr>
        <xdr:cNvPr id="512" name="消防費最小値テキスト">
          <a:extLst>
            <a:ext uri="{FF2B5EF4-FFF2-40B4-BE49-F238E27FC236}">
              <a16:creationId xmlns:a16="http://schemas.microsoft.com/office/drawing/2014/main" id="{00000000-0008-0000-0700-000000020000}"/>
            </a:ext>
          </a:extLst>
        </xdr:cNvPr>
        <xdr:cNvSpPr txBox="1"/>
      </xdr:nvSpPr>
      <xdr:spPr>
        <a:xfrm>
          <a:off x="16370300" y="6794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104521</xdr:rowOff>
    </xdr:from>
    <xdr:to>
      <xdr:col>86</xdr:col>
      <xdr:colOff>25400</xdr:colOff>
      <xdr:row>39</xdr:row>
      <xdr:rowOff>104521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791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7510</xdr:rowOff>
    </xdr:from>
    <xdr:ext cx="534377" cy="259045"/>
    <xdr:sp textlink="">
      <xdr:nvSpPr>
        <xdr:cNvPr id="514" name="消防費最大値テキスト">
          <a:extLst>
            <a:ext uri="{FF2B5EF4-FFF2-40B4-BE49-F238E27FC236}">
              <a16:creationId xmlns:a16="http://schemas.microsoft.com/office/drawing/2014/main" id="{00000000-0008-0000-0700-000002020000}"/>
            </a:ext>
          </a:extLst>
        </xdr:cNvPr>
        <xdr:cNvSpPr txBox="1"/>
      </xdr:nvSpPr>
      <xdr:spPr>
        <a:xfrm>
          <a:off x="16370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60833</xdr:rowOff>
    </xdr:from>
    <xdr:to>
      <xdr:col>86</xdr:col>
      <xdr:colOff>25400</xdr:colOff>
      <xdr:row>30</xdr:row>
      <xdr:rowOff>60833</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132080</xdr:rowOff>
    </xdr:from>
    <xdr:to>
      <xdr:col>85</xdr:col>
      <xdr:colOff>127000</xdr:colOff>
      <xdr:row>30</xdr:row>
      <xdr:rowOff>132715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5481300" y="5275580"/>
          <a:ext cx="838200" cy="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52976</xdr:rowOff>
    </xdr:from>
    <xdr:ext cx="534377" cy="259045"/>
    <xdr:sp textlink="">
      <xdr:nvSpPr>
        <xdr:cNvPr id="517" name="消防費平均値テキスト">
          <a:extLst>
            <a:ext uri="{FF2B5EF4-FFF2-40B4-BE49-F238E27FC236}">
              <a16:creationId xmlns:a16="http://schemas.microsoft.com/office/drawing/2014/main" id="{00000000-0008-0000-0700-000005020000}"/>
            </a:ext>
          </a:extLst>
        </xdr:cNvPr>
        <xdr:cNvSpPr txBox="1"/>
      </xdr:nvSpPr>
      <xdr:spPr>
        <a:xfrm>
          <a:off x="16370300" y="6053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74549</xdr:rowOff>
    </xdr:from>
    <xdr:to>
      <xdr:col>85</xdr:col>
      <xdr:colOff>177800</xdr:colOff>
      <xdr:row>36</xdr:row>
      <xdr:rowOff>4699</xdr:rowOff>
    </xdr:to>
    <xdr:sp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075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132715</xdr:rowOff>
    </xdr:from>
    <xdr:to>
      <xdr:col>81</xdr:col>
      <xdr:colOff>50800</xdr:colOff>
      <xdr:row>31</xdr:row>
      <xdr:rowOff>67691</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276215"/>
          <a:ext cx="889000" cy="10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79629</xdr:rowOff>
    </xdr:from>
    <xdr:to>
      <xdr:col>81</xdr:col>
      <xdr:colOff>101600</xdr:colOff>
      <xdr:row>36</xdr:row>
      <xdr:rowOff>9779</xdr:rowOff>
    </xdr:to>
    <xdr:sp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08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906</xdr:rowOff>
    </xdr:from>
    <xdr:ext cx="534377" cy="259045"/>
    <xdr:sp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14111" y="617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67691</xdr:rowOff>
    </xdr:from>
    <xdr:to>
      <xdr:col>76</xdr:col>
      <xdr:colOff>114300</xdr:colOff>
      <xdr:row>32</xdr:row>
      <xdr:rowOff>50927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3703300" y="5382641"/>
          <a:ext cx="889000" cy="15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75057</xdr:rowOff>
    </xdr:from>
    <xdr:to>
      <xdr:col>76</xdr:col>
      <xdr:colOff>165100</xdr:colOff>
      <xdr:row>36</xdr:row>
      <xdr:rowOff>5207</xdr:rowOff>
    </xdr:to>
    <xdr:sp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167784</xdr:rowOff>
    </xdr:from>
    <xdr:ext cx="534377" cy="259045"/>
    <xdr:sp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16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123825</xdr:rowOff>
    </xdr:from>
    <xdr:to>
      <xdr:col>71</xdr:col>
      <xdr:colOff>177800</xdr:colOff>
      <xdr:row>32</xdr:row>
      <xdr:rowOff>50927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2814300" y="5438775"/>
          <a:ext cx="889000" cy="9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160147</xdr:rowOff>
    </xdr:from>
    <xdr:to>
      <xdr:col>72</xdr:col>
      <xdr:colOff>38100</xdr:colOff>
      <xdr:row>35</xdr:row>
      <xdr:rowOff>90297</xdr:rowOff>
    </xdr:to>
    <xdr:sp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81424</xdr:rowOff>
    </xdr:from>
    <xdr:ext cx="534377" cy="259045"/>
    <xdr:sp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100457</xdr:rowOff>
    </xdr:from>
    <xdr:to>
      <xdr:col>67</xdr:col>
      <xdr:colOff>101600</xdr:colOff>
      <xdr:row>35</xdr:row>
      <xdr:rowOff>30607</xdr:rowOff>
    </xdr:to>
    <xdr:sp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59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21734</xdr:rowOff>
    </xdr:from>
    <xdr:ext cx="534377" cy="259045"/>
    <xdr:sp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02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81280</xdr:rowOff>
    </xdr:from>
    <xdr:to>
      <xdr:col>85</xdr:col>
      <xdr:colOff>177800</xdr:colOff>
      <xdr:row>31</xdr:row>
      <xdr:rowOff>11430</xdr:rowOff>
    </xdr:to>
    <xdr:sp textlink="">
      <xdr:nvSpPr>
        <xdr:cNvPr id="535" name="楕円 534">
          <a:extLst>
            <a:ext uri="{FF2B5EF4-FFF2-40B4-BE49-F238E27FC236}">
              <a16:creationId xmlns:a16="http://schemas.microsoft.com/office/drawing/2014/main" id="{00000000-0008-0000-0700-000017020000}"/>
            </a:ext>
          </a:extLst>
        </xdr:cNvPr>
        <xdr:cNvSpPr/>
      </xdr:nvSpPr>
      <xdr:spPr>
        <a:xfrm>
          <a:off x="16268700" y="52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167657</xdr:rowOff>
    </xdr:from>
    <xdr:ext cx="534377" cy="259045"/>
    <xdr:sp textlink="">
      <xdr:nvSpPr>
        <xdr:cNvPr id="536" name="消防費該当値テキスト">
          <a:extLst>
            <a:ext uri="{FF2B5EF4-FFF2-40B4-BE49-F238E27FC236}">
              <a16:creationId xmlns:a16="http://schemas.microsoft.com/office/drawing/2014/main" id="{00000000-0008-0000-0700-000018020000}"/>
            </a:ext>
          </a:extLst>
        </xdr:cNvPr>
        <xdr:cNvSpPr txBox="1"/>
      </xdr:nvSpPr>
      <xdr:spPr>
        <a:xfrm>
          <a:off x="16370300" y="5139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81915</xdr:rowOff>
    </xdr:from>
    <xdr:to>
      <xdr:col>81</xdr:col>
      <xdr:colOff>101600</xdr:colOff>
      <xdr:row>31</xdr:row>
      <xdr:rowOff>12065</xdr:rowOff>
    </xdr:to>
    <xdr:sp textlink="">
      <xdr:nvSpPr>
        <xdr:cNvPr id="537" name="楕円 536">
          <a:extLst>
            <a:ext uri="{FF2B5EF4-FFF2-40B4-BE49-F238E27FC236}">
              <a16:creationId xmlns:a16="http://schemas.microsoft.com/office/drawing/2014/main" id="{00000000-0008-0000-0700-000019020000}"/>
            </a:ext>
          </a:extLst>
        </xdr:cNvPr>
        <xdr:cNvSpPr/>
      </xdr:nvSpPr>
      <xdr:spPr>
        <a:xfrm>
          <a:off x="15430500" y="522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29</xdr:row>
      <xdr:rowOff>28592</xdr:rowOff>
    </xdr:from>
    <xdr:ext cx="534377" cy="259045"/>
    <xdr:sp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14111" y="500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16891</xdr:rowOff>
    </xdr:from>
    <xdr:to>
      <xdr:col>76</xdr:col>
      <xdr:colOff>165100</xdr:colOff>
      <xdr:row>31</xdr:row>
      <xdr:rowOff>118491</xdr:rowOff>
    </xdr:to>
    <xdr:sp textlink="">
      <xdr:nvSpPr>
        <xdr:cNvPr id="539" name="楕円 538">
          <a:extLst>
            <a:ext uri="{FF2B5EF4-FFF2-40B4-BE49-F238E27FC236}">
              <a16:creationId xmlns:a16="http://schemas.microsoft.com/office/drawing/2014/main" id="{00000000-0008-0000-0700-00001B020000}"/>
            </a:ext>
          </a:extLst>
        </xdr:cNvPr>
        <xdr:cNvSpPr/>
      </xdr:nvSpPr>
      <xdr:spPr>
        <a:xfrm>
          <a:off x="14541500" y="5331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135018</xdr:rowOff>
    </xdr:from>
    <xdr:ext cx="534377" cy="259045"/>
    <xdr:sp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1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127</xdr:rowOff>
    </xdr:from>
    <xdr:to>
      <xdr:col>72</xdr:col>
      <xdr:colOff>38100</xdr:colOff>
      <xdr:row>32</xdr:row>
      <xdr:rowOff>101727</xdr:rowOff>
    </xdr:to>
    <xdr:sp textlink="">
      <xdr:nvSpPr>
        <xdr:cNvPr id="541" name="楕円 540">
          <a:extLst>
            <a:ext uri="{FF2B5EF4-FFF2-40B4-BE49-F238E27FC236}">
              <a16:creationId xmlns:a16="http://schemas.microsoft.com/office/drawing/2014/main" id="{00000000-0008-0000-0700-00001D020000}"/>
            </a:ext>
          </a:extLst>
        </xdr:cNvPr>
        <xdr:cNvSpPr/>
      </xdr:nvSpPr>
      <xdr:spPr>
        <a:xfrm>
          <a:off x="13652500" y="548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118254</xdr:rowOff>
    </xdr:from>
    <xdr:ext cx="534377" cy="259045"/>
    <xdr:sp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26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73025</xdr:rowOff>
    </xdr:from>
    <xdr:to>
      <xdr:col>67</xdr:col>
      <xdr:colOff>101600</xdr:colOff>
      <xdr:row>32</xdr:row>
      <xdr:rowOff>3175</xdr:rowOff>
    </xdr:to>
    <xdr:sp textlink="">
      <xdr:nvSpPr>
        <xdr:cNvPr id="543" name="楕円 542">
          <a:extLst>
            <a:ext uri="{FF2B5EF4-FFF2-40B4-BE49-F238E27FC236}">
              <a16:creationId xmlns:a16="http://schemas.microsoft.com/office/drawing/2014/main" id="{00000000-0008-0000-0700-00001F020000}"/>
            </a:ext>
          </a:extLst>
        </xdr:cNvPr>
        <xdr:cNvSpPr/>
      </xdr:nvSpPr>
      <xdr:spPr>
        <a:xfrm>
          <a:off x="12763500" y="538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19702</xdr:rowOff>
    </xdr:from>
    <xdr:ext cx="534377" cy="259045"/>
    <xdr:sp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16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31191</xdr:rowOff>
    </xdr:from>
    <xdr:to>
      <xdr:col>85</xdr:col>
      <xdr:colOff>126364</xdr:colOff>
      <xdr:row>58</xdr:row>
      <xdr:rowOff>70244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03691"/>
          <a:ext cx="1269" cy="141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74071</xdr:rowOff>
    </xdr:from>
    <xdr:ext cx="534377" cy="259045"/>
    <xdr:sp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18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70244</xdr:rowOff>
    </xdr:from>
    <xdr:to>
      <xdr:col>86</xdr:col>
      <xdr:colOff>25400</xdr:colOff>
      <xdr:row>58</xdr:row>
      <xdr:rowOff>70244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1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149318</xdr:rowOff>
    </xdr:from>
    <xdr:ext cx="599010" cy="259045"/>
    <xdr:sp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378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31191</xdr:rowOff>
    </xdr:from>
    <xdr:to>
      <xdr:col>86</xdr:col>
      <xdr:colOff>25400</xdr:colOff>
      <xdr:row>50</xdr:row>
      <xdr:rowOff>31191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03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50</xdr:row>
      <xdr:rowOff>31191</xdr:rowOff>
    </xdr:from>
    <xdr:to>
      <xdr:col>85</xdr:col>
      <xdr:colOff>127000</xdr:colOff>
      <xdr:row>53</xdr:row>
      <xdr:rowOff>10141</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8603691"/>
          <a:ext cx="838200" cy="49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101846</xdr:rowOff>
    </xdr:from>
    <xdr:ext cx="534377" cy="259045"/>
    <xdr:sp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315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123419</xdr:rowOff>
    </xdr:from>
    <xdr:to>
      <xdr:col>85</xdr:col>
      <xdr:colOff>177800</xdr:colOff>
      <xdr:row>56</xdr:row>
      <xdr:rowOff>53569</xdr:rowOff>
    </xdr:to>
    <xdr:sp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55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10141</xdr:rowOff>
    </xdr:from>
    <xdr:to>
      <xdr:col>81</xdr:col>
      <xdr:colOff>50800</xdr:colOff>
      <xdr:row>54</xdr:row>
      <xdr:rowOff>60699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096991"/>
          <a:ext cx="889000" cy="22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4318</xdr:rowOff>
    </xdr:from>
    <xdr:to>
      <xdr:col>81</xdr:col>
      <xdr:colOff>101600</xdr:colOff>
      <xdr:row>56</xdr:row>
      <xdr:rowOff>105918</xdr:rowOff>
    </xdr:to>
    <xdr:sp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97045</xdr:rowOff>
    </xdr:from>
    <xdr:ext cx="534377" cy="259045"/>
    <xdr:sp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9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94247</xdr:rowOff>
    </xdr:from>
    <xdr:to>
      <xdr:col>76</xdr:col>
      <xdr:colOff>114300</xdr:colOff>
      <xdr:row>54</xdr:row>
      <xdr:rowOff>60699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181097"/>
          <a:ext cx="889000" cy="137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29655</xdr:rowOff>
    </xdr:from>
    <xdr:to>
      <xdr:col>76</xdr:col>
      <xdr:colOff>165100</xdr:colOff>
      <xdr:row>56</xdr:row>
      <xdr:rowOff>131255</xdr:rowOff>
    </xdr:to>
    <xdr:sp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122382</xdr:rowOff>
    </xdr:from>
    <xdr:ext cx="534377" cy="259045"/>
    <xdr:sp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2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94247</xdr:rowOff>
    </xdr:from>
    <xdr:to>
      <xdr:col>71</xdr:col>
      <xdr:colOff>177800</xdr:colOff>
      <xdr:row>55</xdr:row>
      <xdr:rowOff>46660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181097"/>
          <a:ext cx="889000" cy="29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85681</xdr:rowOff>
    </xdr:from>
    <xdr:to>
      <xdr:col>72</xdr:col>
      <xdr:colOff>38100</xdr:colOff>
      <xdr:row>56</xdr:row>
      <xdr:rowOff>15831</xdr:rowOff>
    </xdr:to>
    <xdr:sp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6958</xdr:rowOff>
    </xdr:from>
    <xdr:ext cx="534377" cy="259045"/>
    <xdr:sp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0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1784</xdr:rowOff>
    </xdr:from>
    <xdr:to>
      <xdr:col>67</xdr:col>
      <xdr:colOff>101600</xdr:colOff>
      <xdr:row>56</xdr:row>
      <xdr:rowOff>103384</xdr:rowOff>
    </xdr:to>
    <xdr:sp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94511</xdr:rowOff>
    </xdr:from>
    <xdr:ext cx="534377" cy="259045"/>
    <xdr:sp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49</xdr:row>
      <xdr:rowOff>151841</xdr:rowOff>
    </xdr:from>
    <xdr:to>
      <xdr:col>85</xdr:col>
      <xdr:colOff>177800</xdr:colOff>
      <xdr:row>50</xdr:row>
      <xdr:rowOff>81991</xdr:rowOff>
    </xdr:to>
    <xdr:sp textlink="">
      <xdr:nvSpPr>
        <xdr:cNvPr id="593" name="楕円 592">
          <a:extLst>
            <a:ext uri="{FF2B5EF4-FFF2-40B4-BE49-F238E27FC236}">
              <a16:creationId xmlns:a16="http://schemas.microsoft.com/office/drawing/2014/main" id="{00000000-0008-0000-0700-000051020000}"/>
            </a:ext>
          </a:extLst>
        </xdr:cNvPr>
        <xdr:cNvSpPr/>
      </xdr:nvSpPr>
      <xdr:spPr>
        <a:xfrm>
          <a:off x="16268700" y="855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49</xdr:row>
      <xdr:rowOff>104868</xdr:rowOff>
    </xdr:from>
    <xdr:ext cx="599010" cy="259045"/>
    <xdr:sp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8505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130791</xdr:rowOff>
    </xdr:from>
    <xdr:to>
      <xdr:col>81</xdr:col>
      <xdr:colOff>101600</xdr:colOff>
      <xdr:row>53</xdr:row>
      <xdr:rowOff>60941</xdr:rowOff>
    </xdr:to>
    <xdr:sp textlink="">
      <xdr:nvSpPr>
        <xdr:cNvPr id="595" name="楕円 594">
          <a:extLst>
            <a:ext uri="{FF2B5EF4-FFF2-40B4-BE49-F238E27FC236}">
              <a16:creationId xmlns:a16="http://schemas.microsoft.com/office/drawing/2014/main" id="{00000000-0008-0000-0700-000053020000}"/>
            </a:ext>
          </a:extLst>
        </xdr:cNvPr>
        <xdr:cNvSpPr/>
      </xdr:nvSpPr>
      <xdr:spPr>
        <a:xfrm>
          <a:off x="15430500" y="904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77468</xdr:rowOff>
    </xdr:from>
    <xdr:ext cx="534377" cy="259045"/>
    <xdr:sp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882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9899</xdr:rowOff>
    </xdr:from>
    <xdr:to>
      <xdr:col>76</xdr:col>
      <xdr:colOff>165100</xdr:colOff>
      <xdr:row>54</xdr:row>
      <xdr:rowOff>111499</xdr:rowOff>
    </xdr:to>
    <xdr:sp textlink="">
      <xdr:nvSpPr>
        <xdr:cNvPr id="597" name="楕円 596">
          <a:extLst>
            <a:ext uri="{FF2B5EF4-FFF2-40B4-BE49-F238E27FC236}">
              <a16:creationId xmlns:a16="http://schemas.microsoft.com/office/drawing/2014/main" id="{00000000-0008-0000-0700-000055020000}"/>
            </a:ext>
          </a:extLst>
        </xdr:cNvPr>
        <xdr:cNvSpPr/>
      </xdr:nvSpPr>
      <xdr:spPr>
        <a:xfrm>
          <a:off x="14541500" y="926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128026</xdr:rowOff>
    </xdr:from>
    <xdr:ext cx="534377" cy="259045"/>
    <xdr:sp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04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43447</xdr:rowOff>
    </xdr:from>
    <xdr:to>
      <xdr:col>72</xdr:col>
      <xdr:colOff>38100</xdr:colOff>
      <xdr:row>53</xdr:row>
      <xdr:rowOff>145047</xdr:rowOff>
    </xdr:to>
    <xdr:sp textlink="">
      <xdr:nvSpPr>
        <xdr:cNvPr id="599" name="楕円 598">
          <a:extLst>
            <a:ext uri="{FF2B5EF4-FFF2-40B4-BE49-F238E27FC236}">
              <a16:creationId xmlns:a16="http://schemas.microsoft.com/office/drawing/2014/main" id="{00000000-0008-0000-0700-000057020000}"/>
            </a:ext>
          </a:extLst>
        </xdr:cNvPr>
        <xdr:cNvSpPr/>
      </xdr:nvSpPr>
      <xdr:spPr>
        <a:xfrm>
          <a:off x="13652500" y="913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51</xdr:row>
      <xdr:rowOff>161574</xdr:rowOff>
    </xdr:from>
    <xdr:ext cx="534377" cy="259045"/>
    <xdr:sp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8905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167310</xdr:rowOff>
    </xdr:from>
    <xdr:to>
      <xdr:col>67</xdr:col>
      <xdr:colOff>101600</xdr:colOff>
      <xdr:row>55</xdr:row>
      <xdr:rowOff>97460</xdr:rowOff>
    </xdr:to>
    <xdr:sp textlink="">
      <xdr:nvSpPr>
        <xdr:cNvPr id="601" name="楕円 600">
          <a:extLst>
            <a:ext uri="{FF2B5EF4-FFF2-40B4-BE49-F238E27FC236}">
              <a16:creationId xmlns:a16="http://schemas.microsoft.com/office/drawing/2014/main" id="{00000000-0008-0000-0700-000059020000}"/>
            </a:ext>
          </a:extLst>
        </xdr:cNvPr>
        <xdr:cNvSpPr/>
      </xdr:nvSpPr>
      <xdr:spPr>
        <a:xfrm>
          <a:off x="12763500" y="942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113987</xdr:rowOff>
    </xdr:from>
    <xdr:ext cx="534377" cy="259045"/>
    <xdr:sp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20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13643</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186593"/>
          <a:ext cx="1269" cy="1456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131770</xdr:rowOff>
    </xdr:from>
    <xdr:ext cx="534377" cy="259045"/>
    <xdr:sp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6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13643</xdr:rowOff>
    </xdr:from>
    <xdr:to>
      <xdr:col>86</xdr:col>
      <xdr:colOff>25400</xdr:colOff>
      <xdr:row>71</xdr:row>
      <xdr:rowOff>13643</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186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87885</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5481300" y="13632435"/>
          <a:ext cx="838200" cy="1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159129</xdr:rowOff>
    </xdr:from>
    <xdr:ext cx="378565" cy="259045"/>
    <xdr:sp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3607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136252</xdr:rowOff>
    </xdr:from>
    <xdr:to>
      <xdr:col>85</xdr:col>
      <xdr:colOff>177800</xdr:colOff>
      <xdr:row>79</xdr:row>
      <xdr:rowOff>66402</xdr:rowOff>
    </xdr:to>
    <xdr:sp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0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81679</xdr:rowOff>
    </xdr:from>
    <xdr:to>
      <xdr:col>81</xdr:col>
      <xdr:colOff>50800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626229"/>
          <a:ext cx="889000" cy="1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143111</xdr:rowOff>
    </xdr:from>
    <xdr:to>
      <xdr:col>81</xdr:col>
      <xdr:colOff>101600</xdr:colOff>
      <xdr:row>79</xdr:row>
      <xdr:rowOff>73261</xdr:rowOff>
    </xdr:to>
    <xdr:sp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1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89788</xdr:rowOff>
    </xdr:from>
    <xdr:ext cx="378565" cy="259045"/>
    <xdr:sp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291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79284</xdr:rowOff>
    </xdr:from>
    <xdr:to>
      <xdr:col>76</xdr:col>
      <xdr:colOff>114300</xdr:colOff>
      <xdr:row>79</xdr:row>
      <xdr:rowOff>81679</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23834"/>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142894</xdr:rowOff>
    </xdr:from>
    <xdr:to>
      <xdr:col>76</xdr:col>
      <xdr:colOff>165100</xdr:colOff>
      <xdr:row>79</xdr:row>
      <xdr:rowOff>73044</xdr:rowOff>
    </xdr:to>
    <xdr:sp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1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89571</xdr:rowOff>
    </xdr:from>
    <xdr:ext cx="378565" cy="259045"/>
    <xdr:sp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3017" y="1329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159730</xdr:rowOff>
    </xdr:from>
    <xdr:to>
      <xdr:col>71</xdr:col>
      <xdr:colOff>177800</xdr:colOff>
      <xdr:row>79</xdr:row>
      <xdr:rowOff>79284</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32830"/>
          <a:ext cx="889000" cy="9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106643</xdr:rowOff>
    </xdr:from>
    <xdr:to>
      <xdr:col>72</xdr:col>
      <xdr:colOff>38100</xdr:colOff>
      <xdr:row>79</xdr:row>
      <xdr:rowOff>36793</xdr:rowOff>
    </xdr:to>
    <xdr:sp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7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53320</xdr:rowOff>
    </xdr:from>
    <xdr:ext cx="469744" cy="259045"/>
    <xdr:sp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2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78777</xdr:rowOff>
    </xdr:from>
    <xdr:to>
      <xdr:col>67</xdr:col>
      <xdr:colOff>101600</xdr:colOff>
      <xdr:row>79</xdr:row>
      <xdr:rowOff>8927</xdr:rowOff>
    </xdr:to>
    <xdr:sp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5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25454</xdr:rowOff>
    </xdr:from>
    <xdr:ext cx="469744" cy="259045"/>
    <xdr:sp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227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37085</xdr:rowOff>
    </xdr:from>
    <xdr:to>
      <xdr:col>85</xdr:col>
      <xdr:colOff>177800</xdr:colOff>
      <xdr:row>79</xdr:row>
      <xdr:rowOff>138685</xdr:rowOff>
    </xdr:to>
    <xdr:sp textlink="">
      <xdr:nvSpPr>
        <xdr:cNvPr id="652" name="楕円 651">
          <a:extLst>
            <a:ext uri="{FF2B5EF4-FFF2-40B4-BE49-F238E27FC236}">
              <a16:creationId xmlns:a16="http://schemas.microsoft.com/office/drawing/2014/main" id="{00000000-0008-0000-0700-00008C020000}"/>
            </a:ext>
          </a:extLst>
        </xdr:cNvPr>
        <xdr:cNvSpPr/>
      </xdr:nvSpPr>
      <xdr:spPr>
        <a:xfrm>
          <a:off x="16268700" y="1358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123462</xdr:rowOff>
    </xdr:from>
    <xdr:ext cx="378565" cy="259045"/>
    <xdr:sp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96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textlink="">
      <xdr:nvSpPr>
        <xdr:cNvPr id="654" name="楕円 653">
          <a:extLst>
            <a:ext uri="{FF2B5EF4-FFF2-40B4-BE49-F238E27FC236}">
              <a16:creationId xmlns:a16="http://schemas.microsoft.com/office/drawing/2014/main" id="{00000000-0008-0000-0700-00008E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30879</xdr:rowOff>
    </xdr:from>
    <xdr:to>
      <xdr:col>76</xdr:col>
      <xdr:colOff>165100</xdr:colOff>
      <xdr:row>79</xdr:row>
      <xdr:rowOff>132479</xdr:rowOff>
    </xdr:to>
    <xdr:sp textlink="">
      <xdr:nvSpPr>
        <xdr:cNvPr id="656" name="楕円 655">
          <a:extLst>
            <a:ext uri="{FF2B5EF4-FFF2-40B4-BE49-F238E27FC236}">
              <a16:creationId xmlns:a16="http://schemas.microsoft.com/office/drawing/2014/main" id="{00000000-0008-0000-0700-000090020000}"/>
            </a:ext>
          </a:extLst>
        </xdr:cNvPr>
        <xdr:cNvSpPr/>
      </xdr:nvSpPr>
      <xdr:spPr>
        <a:xfrm>
          <a:off x="14541500" y="1357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123606</xdr:rowOff>
    </xdr:from>
    <xdr:ext cx="378565" cy="259045"/>
    <xdr:sp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3017" y="13668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28484</xdr:rowOff>
    </xdr:from>
    <xdr:to>
      <xdr:col>72</xdr:col>
      <xdr:colOff>38100</xdr:colOff>
      <xdr:row>79</xdr:row>
      <xdr:rowOff>130084</xdr:rowOff>
    </xdr:to>
    <xdr:sp textlink="">
      <xdr:nvSpPr>
        <xdr:cNvPr id="658" name="楕円 657">
          <a:extLst>
            <a:ext uri="{FF2B5EF4-FFF2-40B4-BE49-F238E27FC236}">
              <a16:creationId xmlns:a16="http://schemas.microsoft.com/office/drawing/2014/main" id="{00000000-0008-0000-0700-000092020000}"/>
            </a:ext>
          </a:extLst>
        </xdr:cNvPr>
        <xdr:cNvSpPr/>
      </xdr:nvSpPr>
      <xdr:spPr>
        <a:xfrm>
          <a:off x="13652500" y="1357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121211</xdr:rowOff>
    </xdr:from>
    <xdr:ext cx="378565" cy="259045"/>
    <xdr:sp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65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108930</xdr:rowOff>
    </xdr:from>
    <xdr:to>
      <xdr:col>67</xdr:col>
      <xdr:colOff>101600</xdr:colOff>
      <xdr:row>79</xdr:row>
      <xdr:rowOff>39080</xdr:rowOff>
    </xdr:to>
    <xdr:sp textlink="">
      <xdr:nvSpPr>
        <xdr:cNvPr id="660" name="楕円 659">
          <a:extLst>
            <a:ext uri="{FF2B5EF4-FFF2-40B4-BE49-F238E27FC236}">
              <a16:creationId xmlns:a16="http://schemas.microsoft.com/office/drawing/2014/main" id="{00000000-0008-0000-0700-000094020000}"/>
            </a:ext>
          </a:extLst>
        </xdr:cNvPr>
        <xdr:cNvSpPr/>
      </xdr:nvSpPr>
      <xdr:spPr>
        <a:xfrm>
          <a:off x="12763500" y="134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30207</xdr:rowOff>
    </xdr:from>
    <xdr:ext cx="469744" cy="259045"/>
    <xdr:sp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97010</xdr:rowOff>
    </xdr:from>
    <xdr:to>
      <xdr:col>85</xdr:col>
      <xdr:colOff>126364</xdr:colOff>
      <xdr:row>97</xdr:row>
      <xdr:rowOff>109849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27510"/>
          <a:ext cx="1269" cy="1212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113676</xdr:rowOff>
    </xdr:from>
    <xdr:ext cx="534377" cy="259045"/>
    <xdr:sp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7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109849</xdr:rowOff>
    </xdr:from>
    <xdr:to>
      <xdr:col>86</xdr:col>
      <xdr:colOff>25400</xdr:colOff>
      <xdr:row>97</xdr:row>
      <xdr:rowOff>109849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74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43687</xdr:rowOff>
    </xdr:from>
    <xdr:ext cx="534377" cy="259045"/>
    <xdr:sp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30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97010</xdr:rowOff>
    </xdr:from>
    <xdr:to>
      <xdr:col>86</xdr:col>
      <xdr:colOff>25400</xdr:colOff>
      <xdr:row>90</xdr:row>
      <xdr:rowOff>97010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27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109849</xdr:rowOff>
    </xdr:from>
    <xdr:to>
      <xdr:col>85</xdr:col>
      <xdr:colOff>127000</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5481300" y="16740499"/>
          <a:ext cx="838200" cy="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53312</xdr:rowOff>
    </xdr:from>
    <xdr:ext cx="534377" cy="259045"/>
    <xdr:sp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169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30435</xdr:rowOff>
    </xdr:from>
    <xdr:to>
      <xdr:col>85</xdr:col>
      <xdr:colOff>177800</xdr:colOff>
      <xdr:row>95</xdr:row>
      <xdr:rowOff>132035</xdr:rowOff>
    </xdr:to>
    <xdr:sp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1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88151</xdr:rowOff>
    </xdr:from>
    <xdr:to>
      <xdr:col>81</xdr:col>
      <xdr:colOff>50800</xdr:colOff>
      <xdr:row>97</xdr:row>
      <xdr:rowOff>112497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718801"/>
          <a:ext cx="889000" cy="2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20453</xdr:rowOff>
    </xdr:from>
    <xdr:to>
      <xdr:col>81</xdr:col>
      <xdr:colOff>101600</xdr:colOff>
      <xdr:row>95</xdr:row>
      <xdr:rowOff>122053</xdr:rowOff>
    </xdr:to>
    <xdr:sp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138580</xdr:rowOff>
    </xdr:from>
    <xdr:ext cx="534377" cy="259045"/>
    <xdr:sp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08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81198</xdr:rowOff>
    </xdr:from>
    <xdr:to>
      <xdr:col>76</xdr:col>
      <xdr:colOff>114300</xdr:colOff>
      <xdr:row>97</xdr:row>
      <xdr:rowOff>88151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711848"/>
          <a:ext cx="889000" cy="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30798</xdr:rowOff>
    </xdr:from>
    <xdr:to>
      <xdr:col>76</xdr:col>
      <xdr:colOff>165100</xdr:colOff>
      <xdr:row>95</xdr:row>
      <xdr:rowOff>132398</xdr:rowOff>
    </xdr:to>
    <xdr:sp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148925</xdr:rowOff>
    </xdr:from>
    <xdr:ext cx="534377" cy="259045"/>
    <xdr:sp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09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48888</xdr:rowOff>
    </xdr:from>
    <xdr:to>
      <xdr:col>71</xdr:col>
      <xdr:colOff>177800</xdr:colOff>
      <xdr:row>97</xdr:row>
      <xdr:rowOff>81198</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679538"/>
          <a:ext cx="889000" cy="32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67221</xdr:rowOff>
    </xdr:from>
    <xdr:to>
      <xdr:col>72</xdr:col>
      <xdr:colOff>38100</xdr:colOff>
      <xdr:row>95</xdr:row>
      <xdr:rowOff>168821</xdr:rowOff>
    </xdr:to>
    <xdr:sp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13898</xdr:rowOff>
    </xdr:from>
    <xdr:ext cx="534377" cy="259045"/>
    <xdr:sp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130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5708</xdr:rowOff>
    </xdr:from>
    <xdr:to>
      <xdr:col>67</xdr:col>
      <xdr:colOff>101600</xdr:colOff>
      <xdr:row>95</xdr:row>
      <xdr:rowOff>107308</xdr:rowOff>
    </xdr:to>
    <xdr:sp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2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123835</xdr:rowOff>
    </xdr:from>
    <xdr:ext cx="534377" cy="259045"/>
    <xdr:sp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068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59049</xdr:rowOff>
    </xdr:from>
    <xdr:to>
      <xdr:col>85</xdr:col>
      <xdr:colOff>177800</xdr:colOff>
      <xdr:row>97</xdr:row>
      <xdr:rowOff>160649</xdr:rowOff>
    </xdr:to>
    <xdr:sp textlink="">
      <xdr:nvSpPr>
        <xdr:cNvPr id="709" name="楕円 708">
          <a:extLst>
            <a:ext uri="{FF2B5EF4-FFF2-40B4-BE49-F238E27FC236}">
              <a16:creationId xmlns:a16="http://schemas.microsoft.com/office/drawing/2014/main" id="{00000000-0008-0000-0700-0000C5020000}"/>
            </a:ext>
          </a:extLst>
        </xdr:cNvPr>
        <xdr:cNvSpPr/>
      </xdr:nvSpPr>
      <xdr:spPr>
        <a:xfrm>
          <a:off x="16268700" y="166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145426</xdr:rowOff>
    </xdr:from>
    <xdr:ext cx="534377" cy="259045"/>
    <xdr:sp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6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61697</xdr:rowOff>
    </xdr:from>
    <xdr:to>
      <xdr:col>81</xdr:col>
      <xdr:colOff>101600</xdr:colOff>
      <xdr:row>97</xdr:row>
      <xdr:rowOff>163297</xdr:rowOff>
    </xdr:to>
    <xdr:sp textlink="">
      <xdr:nvSpPr>
        <xdr:cNvPr id="711" name="楕円 710">
          <a:extLst>
            <a:ext uri="{FF2B5EF4-FFF2-40B4-BE49-F238E27FC236}">
              <a16:creationId xmlns:a16="http://schemas.microsoft.com/office/drawing/2014/main" id="{00000000-0008-0000-0700-0000C7020000}"/>
            </a:ext>
          </a:extLst>
        </xdr:cNvPr>
        <xdr:cNvSpPr/>
      </xdr:nvSpPr>
      <xdr:spPr>
        <a:xfrm>
          <a:off x="15430500" y="1669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154424</xdr:rowOff>
    </xdr:from>
    <xdr:ext cx="534377" cy="259045"/>
    <xdr:sp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785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37351</xdr:rowOff>
    </xdr:from>
    <xdr:to>
      <xdr:col>76</xdr:col>
      <xdr:colOff>165100</xdr:colOff>
      <xdr:row>97</xdr:row>
      <xdr:rowOff>138951</xdr:rowOff>
    </xdr:to>
    <xdr:sp textlink="">
      <xdr:nvSpPr>
        <xdr:cNvPr id="713" name="楕円 712">
          <a:extLst>
            <a:ext uri="{FF2B5EF4-FFF2-40B4-BE49-F238E27FC236}">
              <a16:creationId xmlns:a16="http://schemas.microsoft.com/office/drawing/2014/main" id="{00000000-0008-0000-0700-0000C9020000}"/>
            </a:ext>
          </a:extLst>
        </xdr:cNvPr>
        <xdr:cNvSpPr/>
      </xdr:nvSpPr>
      <xdr:spPr>
        <a:xfrm>
          <a:off x="14541500" y="1666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130078</xdr:rowOff>
    </xdr:from>
    <xdr:ext cx="534377" cy="259045"/>
    <xdr:sp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76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30398</xdr:rowOff>
    </xdr:from>
    <xdr:to>
      <xdr:col>72</xdr:col>
      <xdr:colOff>38100</xdr:colOff>
      <xdr:row>97</xdr:row>
      <xdr:rowOff>131998</xdr:rowOff>
    </xdr:to>
    <xdr:sp textlink="">
      <xdr:nvSpPr>
        <xdr:cNvPr id="715" name="楕円 714">
          <a:extLst>
            <a:ext uri="{FF2B5EF4-FFF2-40B4-BE49-F238E27FC236}">
              <a16:creationId xmlns:a16="http://schemas.microsoft.com/office/drawing/2014/main" id="{00000000-0008-0000-0700-0000CB020000}"/>
            </a:ext>
          </a:extLst>
        </xdr:cNvPr>
        <xdr:cNvSpPr/>
      </xdr:nvSpPr>
      <xdr:spPr>
        <a:xfrm>
          <a:off x="13652500" y="1666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123125</xdr:rowOff>
    </xdr:from>
    <xdr:ext cx="534377" cy="259045"/>
    <xdr:sp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75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169538</xdr:rowOff>
    </xdr:from>
    <xdr:to>
      <xdr:col>67</xdr:col>
      <xdr:colOff>101600</xdr:colOff>
      <xdr:row>97</xdr:row>
      <xdr:rowOff>99688</xdr:rowOff>
    </xdr:to>
    <xdr:sp textlink="">
      <xdr:nvSpPr>
        <xdr:cNvPr id="717" name="楕円 716">
          <a:extLst>
            <a:ext uri="{FF2B5EF4-FFF2-40B4-BE49-F238E27FC236}">
              <a16:creationId xmlns:a16="http://schemas.microsoft.com/office/drawing/2014/main" id="{00000000-0008-0000-0700-0000CD020000}"/>
            </a:ext>
          </a:extLst>
        </xdr:cNvPr>
        <xdr:cNvSpPr/>
      </xdr:nvSpPr>
      <xdr:spPr>
        <a:xfrm>
          <a:off x="12763500" y="1662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90815</xdr:rowOff>
    </xdr:from>
    <xdr:ext cx="534377" cy="259045"/>
    <xdr:sp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72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66502</xdr:rowOff>
    </xdr:from>
    <xdr:ext cx="249299" cy="259045"/>
    <xdr:sp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753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469744" cy="259045"/>
    <xdr:sp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00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155401</xdr:rowOff>
    </xdr:from>
    <xdr:ext cx="378565" cy="259045"/>
    <xdr:sp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990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132524</xdr:rowOff>
    </xdr:from>
    <xdr:to>
      <xdr:col>116</xdr:col>
      <xdr:colOff>114300</xdr:colOff>
      <xdr:row>39</xdr:row>
      <xdr:rowOff>62674</xdr:rowOff>
    </xdr:to>
    <xdr:sp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647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130619</xdr:rowOff>
    </xdr:from>
    <xdr:to>
      <xdr:col>112</xdr:col>
      <xdr:colOff>38100</xdr:colOff>
      <xdr:row>39</xdr:row>
      <xdr:rowOff>60769</xdr:rowOff>
    </xdr:to>
    <xdr:sp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645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77297</xdr:rowOff>
    </xdr:from>
    <xdr:ext cx="378565" cy="259045"/>
    <xdr:sp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420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144907</xdr:rowOff>
    </xdr:from>
    <xdr:to>
      <xdr:col>107</xdr:col>
      <xdr:colOff>101600</xdr:colOff>
      <xdr:row>39</xdr:row>
      <xdr:rowOff>75057</xdr:rowOff>
    </xdr:to>
    <xdr:sp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6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91584</xdr:rowOff>
    </xdr:from>
    <xdr:ext cx="378565" cy="259045"/>
    <xdr:sp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45017" y="643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152908</xdr:rowOff>
    </xdr:from>
    <xdr:to>
      <xdr:col>102</xdr:col>
      <xdr:colOff>165100</xdr:colOff>
      <xdr:row>39</xdr:row>
      <xdr:rowOff>83058</xdr:rowOff>
    </xdr:to>
    <xdr:sp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66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99585</xdr:rowOff>
    </xdr:from>
    <xdr:ext cx="313932" cy="259045"/>
    <xdr:sp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4432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144717</xdr:rowOff>
    </xdr:from>
    <xdr:to>
      <xdr:col>98</xdr:col>
      <xdr:colOff>38100</xdr:colOff>
      <xdr:row>39</xdr:row>
      <xdr:rowOff>74867</xdr:rowOff>
    </xdr:to>
    <xdr:sp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6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91393</xdr:rowOff>
    </xdr:from>
    <xdr:ext cx="378565" cy="259045"/>
    <xdr:sp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7017" y="6435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textlink="">
      <xdr:nvSpPr>
        <xdr:cNvPr id="766" name="楕円 765">
          <a:extLst>
            <a:ext uri="{FF2B5EF4-FFF2-40B4-BE49-F238E27FC236}">
              <a16:creationId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110952</xdr:rowOff>
    </xdr:from>
    <xdr:ext cx="249299" cy="259045"/>
    <xdr:sp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626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textlink="">
      <xdr:nvSpPr>
        <xdr:cNvPr id="768" name="楕円 767">
          <a:extLst>
            <a:ext uri="{FF2B5EF4-FFF2-40B4-BE49-F238E27FC236}">
              <a16:creationId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textlink="">
      <xdr:nvSpPr>
        <xdr:cNvPr id="770" name="楕円 769">
          <a:extLst>
            <a:ext uri="{FF2B5EF4-FFF2-40B4-BE49-F238E27FC236}">
              <a16:creationId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textlink="">
      <xdr:nvSpPr>
        <xdr:cNvPr id="772" name="楕円 771">
          <a:extLst>
            <a:ext uri="{FF2B5EF4-FFF2-40B4-BE49-F238E27FC236}">
              <a16:creationId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textlink="">
      <xdr:nvSpPr>
        <xdr:cNvPr id="774" name="楕円 773">
          <a:extLst>
            <a:ext uri="{FF2B5EF4-FFF2-40B4-BE49-F238E27FC236}">
              <a16:creationId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目的別においては、衛生費、消防費及び教育費の住民一人当たりのコストが類似団体平均値を上回っている。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衛生費は、保健衛生費及び次期し尿処理施設建設事業等清掃費における組合負担金によるもの。消防費は、一部事務組合における負担割合が大きいことによるものであり、また、今後も消防施設や車両の老朽化に伴う増額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教育費は、学校施設の増築及び改修工事をしたことによるものであり、今後も学校の改修工事や千葉ニュータウン中央駅圏複合施設整備など建設事業費が増加すると予測される。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今後も、住民一人当たりのコストを下げる取組みとして、印西市行政改革大綱に基づき策定された、印西市行政改革実施計画で掲げられている持続可能な財政運営の推進（歳出経費の抑制や計画的な財政運営の推進など）、公共施設等の適正な管理（公共施設の見直しや計画的な維持管理）、効率的な行政運営の推進（組織の見直しや電算化による効率的な事務処理の推進など）、効率的・効果的な行政サービスの推進（事務事業の見直しや行政サービスの見直しなど）を目標とした行政改革の推進を図っ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0</xdr:col>
      <xdr:colOff>466725</xdr:colOff>
      <xdr:row>4</xdr:row>
      <xdr:rowOff>0</xdr:rowOff>
    </xdr:from>
    <xdr:to>
      <xdr:col>3</xdr:col>
      <xdr:colOff>733425</xdr:colOff>
      <xdr:row>6</xdr:row>
      <xdr:rowOff>66675</xdr:rowOff>
    </xdr:to>
    <xdr:sp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年度決算においては、課税客体の増により税収が増額となっているが、児童生徒</a:t>
          </a:r>
          <a:r>
            <a:rPr kumimoji="1" lang="ja-JP" altLang="en-US" sz="1100" b="0" i="0" baseline="0">
              <a:solidFill>
                <a:schemeClr val="dk1"/>
              </a:solidFill>
              <a:effectLst/>
              <a:latin typeface="+mn-lt"/>
              <a:ea typeface="+mn-ea"/>
              <a:cs typeface="+mn-cs"/>
            </a:rPr>
            <a:t>数</a:t>
          </a:r>
          <a:r>
            <a:rPr kumimoji="1" lang="ja-JP" altLang="ja-JP" sz="1100" b="0" i="0" baseline="0">
              <a:solidFill>
                <a:schemeClr val="dk1"/>
              </a:solidFill>
              <a:effectLst/>
              <a:latin typeface="+mn-lt"/>
              <a:ea typeface="+mn-ea"/>
              <a:cs typeface="+mn-cs"/>
            </a:rPr>
            <a:t>急増に伴う学校の増築や</a:t>
          </a:r>
          <a:r>
            <a:rPr kumimoji="1" lang="ja-JP" altLang="en-US" sz="1100" b="0" i="0" baseline="0">
              <a:solidFill>
                <a:schemeClr val="dk1"/>
              </a:solidFill>
              <a:effectLst/>
              <a:latin typeface="+mn-lt"/>
              <a:ea typeface="+mn-ea"/>
              <a:cs typeface="+mn-cs"/>
            </a:rPr>
            <a:t>民間保育園新設に伴う民間保育園の保育委託に関する経費</a:t>
          </a:r>
          <a:r>
            <a:rPr kumimoji="1" lang="ja-JP" altLang="ja-JP" sz="1100" b="0" i="0" baseline="0">
              <a:solidFill>
                <a:schemeClr val="dk1"/>
              </a:solidFill>
              <a:effectLst/>
              <a:latin typeface="+mn-lt"/>
              <a:ea typeface="+mn-ea"/>
              <a:cs typeface="+mn-cs"/>
            </a:rPr>
            <a:t>等により歳出も増額となっており、実質収支額が</a:t>
          </a:r>
          <a:r>
            <a:rPr kumimoji="1" lang="ja-JP" altLang="en-US" sz="1100" b="0" i="0" baseline="0">
              <a:solidFill>
                <a:schemeClr val="dk1"/>
              </a:solidFill>
              <a:effectLst/>
              <a:latin typeface="+mn-lt"/>
              <a:ea typeface="+mn-ea"/>
              <a:cs typeface="+mn-cs"/>
            </a:rPr>
            <a:t>増</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また、翌年度に繰り越すべき財源についても、コロナの影響により増加していた繰越事業が減少したため、</a:t>
          </a:r>
          <a:r>
            <a:rPr kumimoji="1" lang="en-US" altLang="ja-JP" sz="1100" b="0" i="0" baseline="0">
              <a:solidFill>
                <a:schemeClr val="dk1"/>
              </a:solidFill>
              <a:effectLst/>
              <a:latin typeface="+mn-lt"/>
              <a:ea typeface="+mn-ea"/>
              <a:cs typeface="+mn-cs"/>
            </a:rPr>
            <a:t>68.4</a:t>
          </a:r>
          <a:r>
            <a:rPr kumimoji="1" lang="ja-JP" altLang="ja-JP" sz="1100" b="0" i="0" baseline="0">
              <a:solidFill>
                <a:schemeClr val="dk1"/>
              </a:solidFill>
              <a:effectLst/>
              <a:latin typeface="+mn-lt"/>
              <a:ea typeface="+mn-ea"/>
              <a:cs typeface="+mn-cs"/>
            </a:rPr>
            <a:t>％減の</a:t>
          </a:r>
          <a:r>
            <a:rPr kumimoji="1" lang="en-US" altLang="ja-JP" sz="1100" b="0" i="0" baseline="0">
              <a:solidFill>
                <a:schemeClr val="dk1"/>
              </a:solidFill>
              <a:effectLst/>
              <a:latin typeface="+mn-lt"/>
              <a:ea typeface="+mn-ea"/>
              <a:cs typeface="+mn-cs"/>
            </a:rPr>
            <a:t>194,706</a:t>
          </a:r>
          <a:r>
            <a:rPr kumimoji="1" lang="ja-JP" altLang="ja-JP" sz="1100" b="0" i="0" baseline="0">
              <a:solidFill>
                <a:schemeClr val="dk1"/>
              </a:solidFill>
              <a:effectLst/>
              <a:latin typeface="+mn-lt"/>
              <a:ea typeface="+mn-ea"/>
              <a:cs typeface="+mn-cs"/>
            </a:rPr>
            <a:t>千円と大幅に減額となった。</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editAs="oneCell">
    <xdr:from>
      <xdr:col>1</xdr:col>
      <xdr:colOff>0</xdr:colOff>
      <xdr:row>3</xdr:row>
      <xdr:rowOff>28575</xdr:rowOff>
    </xdr:from>
    <xdr:to>
      <xdr:col>4</xdr:col>
      <xdr:colOff>914400</xdr:colOff>
      <xdr:row>4</xdr:row>
      <xdr:rowOff>200025</xdr:rowOff>
    </xdr:to>
    <xdr:sp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令和２年度より、下水道事業会計が特別会計から企業会計へ移行したことに伴い、決算の算出方法が変更となっていることから黒字額が増加している。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令和３年度は新型コロナウイルス感染症の影響もあり、数年ぶりに普通交付税交付団体となったが、令和４年度</a:t>
          </a:r>
          <a:r>
            <a:rPr kumimoji="1" lang="ja-JP" altLang="en-US" sz="1100" b="0" i="0" baseline="0">
              <a:solidFill>
                <a:schemeClr val="dk1"/>
              </a:solidFill>
              <a:effectLst/>
              <a:latin typeface="+mn-lt"/>
              <a:ea typeface="+mn-ea"/>
              <a:cs typeface="+mn-cs"/>
            </a:rPr>
            <a:t>以降</a:t>
          </a:r>
          <a:r>
            <a:rPr kumimoji="1" lang="ja-JP" altLang="ja-JP" sz="1100" b="0" i="0" baseline="0">
              <a:solidFill>
                <a:schemeClr val="dk1"/>
              </a:solidFill>
              <a:effectLst/>
              <a:latin typeface="+mn-lt"/>
              <a:ea typeface="+mn-ea"/>
              <a:cs typeface="+mn-cs"/>
            </a:rPr>
            <a:t>は不交付となっている。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国民健康保険特別会計、後期高齢者医療特別会計及び介護保険特別会計においては、高齢化社会の進展や各種サービスの需要増により、一般会計からの繰出金が増大する傾向にあるため、サービスに見合う適正な負担水準に適宜見直しを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また、公営企業にあっても適正な料金体系となるよう適宜見直しを図っていく。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43</xdr:row>
      <xdr:rowOff>0</xdr:rowOff>
    </xdr:from>
    <xdr:to>
      <xdr:col>10</xdr:col>
      <xdr:colOff>0</xdr:colOff>
      <xdr:row>44</xdr:row>
      <xdr:rowOff>0</xdr:rowOff>
    </xdr:to>
    <xdr:sp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実質公債費比率の分子については、年次進行により、千葉ニュータウン事業関連の公共施設整備に要した起債及び立替施行の償還等が完了してきたことに伴い、徐々に減少傾向であ</a:t>
          </a:r>
          <a:r>
            <a:rPr kumimoji="1" lang="ja-JP" altLang="en-US" sz="1100" b="0" i="0" baseline="0">
              <a:solidFill>
                <a:schemeClr val="dk1"/>
              </a:solidFill>
              <a:effectLst/>
              <a:latin typeface="+mn-lt"/>
              <a:ea typeface="+mn-ea"/>
              <a:cs typeface="+mn-cs"/>
            </a:rPr>
            <a:t>ったが、令和５年度は</a:t>
          </a:r>
          <a:r>
            <a:rPr kumimoji="1" lang="ja-JP" altLang="ja-JP" sz="1100" b="0" i="0" baseline="0">
              <a:solidFill>
                <a:schemeClr val="dk1"/>
              </a:solidFill>
              <a:effectLst/>
              <a:latin typeface="+mn-lt"/>
              <a:ea typeface="+mn-ea"/>
              <a:cs typeface="+mn-cs"/>
            </a:rPr>
            <a:t>新たに学校給食センター及び（仮称）千葉ニュータウン中央駅圏複合施設の整備のほか、老朽化した公共施設の改修</a:t>
          </a:r>
          <a:r>
            <a:rPr kumimoji="1" lang="ja-JP" altLang="en-US" sz="1100" b="0" i="0" baseline="0">
              <a:solidFill>
                <a:schemeClr val="dk1"/>
              </a:solidFill>
              <a:effectLst/>
              <a:latin typeface="+mn-lt"/>
              <a:ea typeface="+mn-ea"/>
              <a:cs typeface="+mn-cs"/>
            </a:rPr>
            <a:t>により公債費が増大した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また</a:t>
          </a:r>
          <a:r>
            <a:rPr kumimoji="1" lang="ja-JP" altLang="ja-JP" sz="1100" b="0" i="0" baseline="0">
              <a:solidFill>
                <a:schemeClr val="dk1"/>
              </a:solidFill>
              <a:effectLst/>
              <a:latin typeface="+mn-lt"/>
              <a:ea typeface="+mn-ea"/>
              <a:cs typeface="+mn-cs"/>
            </a:rPr>
            <a:t>、今後も広域でごみ、し尿処理、消防事務等を行う一部事務組合の施設整備が予定されていることから、将来の財政需要に備える必要がある。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千葉県印西市</a:t>
          </a:r>
        </a:p>
      </xdr:txBody>
    </xdr:sp>
    <xdr:clientData/>
  </xdr:twoCellAnchor>
  <xdr:twoCellAnchor>
    <xdr:from>
      <xdr:col>1</xdr:col>
      <xdr:colOff>0</xdr:colOff>
      <xdr:row>39</xdr:row>
      <xdr:rowOff>0</xdr:rowOff>
    </xdr:from>
    <xdr:to>
      <xdr:col>8</xdr:col>
      <xdr:colOff>0</xdr:colOff>
      <xdr:row>40</xdr:row>
      <xdr:rowOff>0</xdr:rowOff>
    </xdr:to>
    <xdr:sp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将来負担比率の分子にあたる一般会計等に係る地方債残高、債務負担行為に基づく支出予定額は、千葉ニュータウン事業関連の公共施設整備に要した起債及び立替施行の将来負担額が</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年次進行により減少したことに伴い、将来負担額を充当可能財源が上回る状況となった。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しかしながら、今後、債務負担行為の増加や広域でのごみ・し尿処理、消防事務等を行う一部事務組合の施設整備が予定されていることから、将来の財政需要に備える必要がある。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千葉県印西市</a:t>
          </a:r>
        </a:p>
      </xdr:txBody>
    </xdr:sp>
    <xdr:clientData/>
  </xdr:twoCellAnchor>
  <xdr:twoCellAnchor>
    <xdr:from>
      <xdr:col>0</xdr:col>
      <xdr:colOff>533400</xdr:colOff>
      <xdr:row>4</xdr:row>
      <xdr:rowOff>118629</xdr:rowOff>
    </xdr:from>
    <xdr:to>
      <xdr:col>2</xdr:col>
      <xdr:colOff>1009650</xdr:colOff>
      <xdr:row>6</xdr:row>
      <xdr:rowOff>185304</xdr:rowOff>
    </xdr:to>
    <xdr:sp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年度末の基金残高は、</a:t>
          </a:r>
          <a:r>
            <a:rPr kumimoji="1" lang="ja-JP" altLang="en-US" sz="1100" b="0" i="0" baseline="0">
              <a:solidFill>
                <a:schemeClr val="dk1"/>
              </a:solidFill>
              <a:effectLst/>
              <a:latin typeface="+mn-lt"/>
              <a:ea typeface="+mn-ea"/>
              <a:cs typeface="+mn-cs"/>
            </a:rPr>
            <a:t>２０，２７０</a:t>
          </a:r>
          <a:r>
            <a:rPr kumimoji="1" lang="ja-JP" altLang="ja-JP" sz="1100" b="0" i="0" baseline="0">
              <a:solidFill>
                <a:schemeClr val="dk1"/>
              </a:solidFill>
              <a:effectLst/>
              <a:latin typeface="+mn-lt"/>
              <a:ea typeface="+mn-ea"/>
              <a:cs typeface="+mn-cs"/>
            </a:rPr>
            <a:t>百万円となっており、前年度から１，９</a:t>
          </a:r>
          <a:r>
            <a:rPr kumimoji="1" lang="ja-JP" altLang="en-US" sz="1100" b="0" i="0" baseline="0">
              <a:solidFill>
                <a:schemeClr val="dk1"/>
              </a:solidFill>
              <a:effectLst/>
              <a:latin typeface="+mn-lt"/>
              <a:ea typeface="+mn-ea"/>
              <a:cs typeface="+mn-cs"/>
            </a:rPr>
            <a:t>３１</a:t>
          </a:r>
          <a:r>
            <a:rPr kumimoji="1" lang="ja-JP" altLang="ja-JP" sz="1100" b="0" i="0" baseline="0">
              <a:solidFill>
                <a:schemeClr val="dk1"/>
              </a:solidFill>
              <a:effectLst/>
              <a:latin typeface="+mn-lt"/>
              <a:ea typeface="+mn-ea"/>
              <a:cs typeface="+mn-cs"/>
            </a:rPr>
            <a:t>百万円の増となっている。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主な増の要因として、今後見込まれる公共施設の老朽化、新設に対応するため、公共施設整備基金</a:t>
          </a:r>
          <a:r>
            <a:rPr kumimoji="1" lang="ja-JP" altLang="ja-JP" sz="1100" b="0" i="0" baseline="0">
              <a:solidFill>
                <a:sysClr val="windowText" lastClr="000000"/>
              </a:solidFill>
              <a:effectLst/>
              <a:latin typeface="+mn-lt"/>
              <a:ea typeface="+mn-ea"/>
              <a:cs typeface="+mn-cs"/>
            </a:rPr>
            <a:t>を</a:t>
          </a:r>
          <a:r>
            <a:rPr kumimoji="1" lang="ja-JP" altLang="en-US" sz="1100" b="0" i="0" baseline="0">
              <a:solidFill>
                <a:sysClr val="windowText" lastClr="000000"/>
              </a:solidFill>
              <a:effectLst/>
              <a:latin typeface="+mn-lt"/>
              <a:ea typeface="+mn-ea"/>
              <a:cs typeface="+mn-cs"/>
            </a:rPr>
            <a:t>１，５００</a:t>
          </a:r>
          <a:r>
            <a:rPr kumimoji="1" lang="ja-JP" altLang="ja-JP" sz="1100" b="0" i="0" baseline="0">
              <a:solidFill>
                <a:sysClr val="windowText" lastClr="000000"/>
              </a:solidFill>
              <a:effectLst/>
              <a:latin typeface="+mn-lt"/>
              <a:ea typeface="+mn-ea"/>
              <a:cs typeface="+mn-cs"/>
            </a:rPr>
            <a:t>百万円</a:t>
          </a:r>
          <a:r>
            <a:rPr kumimoji="1" lang="ja-JP" altLang="ja-JP" sz="1100" b="0" i="0" baseline="0">
              <a:solidFill>
                <a:schemeClr val="dk1"/>
              </a:solidFill>
              <a:effectLst/>
              <a:latin typeface="+mn-lt"/>
              <a:ea typeface="+mn-ea"/>
              <a:cs typeface="+mn-cs"/>
            </a:rPr>
            <a:t>積立てたことがあげられる。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令和２年度に新設した公共施設整備基金について今後計画している大規模事業の財源として計画的な運用を行う。また、税収変動のリスクに備え計画的な積立を行う。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主なものとして、</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印西市公共施設整備基金：公共施設の整備等のため。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印西市教育振興基金：教育の振興を図るため。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印西市都市廃棄物空気輸送施設収束事業基金：千葉ニュータウン中央駅地域一部の共同溝に埋設している廃棄物空気輸送施設について</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事業終了に伴い収束を図るため。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主なものとして、</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印西市公共施設整備基金：公共施設の大規模整備に対応するため積立を行ったことによるもの。</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印西市教育振興基金：教育の振興を図るためふるさと寄附金による積立を行ったことによるもの。</a:t>
          </a:r>
          <a:endParaRPr kumimoji="1" lang="en-US" altLang="ja-JP" sz="1100" b="0" i="0" baseline="0">
            <a:solidFill>
              <a:schemeClr val="dk1"/>
            </a:solidFill>
            <a:effectLst/>
            <a:latin typeface="+mn-lt"/>
            <a:ea typeface="+mn-ea"/>
            <a:cs typeface="+mn-cs"/>
          </a:endParaRPr>
        </a:p>
        <a:p>
          <a:pPr eaLnBrk="1" fontAlgn="auto" latinLnBrk="0" hangingPunct="1"/>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印西市公共施設整備基金の適正管理など、今後計画している大規模事業の財源として計画的な運用を行う。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年度末の基金残高は、９，４</a:t>
          </a:r>
          <a:r>
            <a:rPr kumimoji="1" lang="ja-JP" altLang="en-US" sz="1100" b="0" i="0" baseline="0">
              <a:solidFill>
                <a:schemeClr val="dk1"/>
              </a:solidFill>
              <a:effectLst/>
              <a:latin typeface="+mn-lt"/>
              <a:ea typeface="+mn-ea"/>
              <a:cs typeface="+mn-cs"/>
            </a:rPr>
            <a:t>４３</a:t>
          </a:r>
          <a:r>
            <a:rPr kumimoji="1" lang="ja-JP" altLang="ja-JP" sz="1100" b="0" i="0" baseline="0">
              <a:solidFill>
                <a:schemeClr val="dk1"/>
              </a:solidFill>
              <a:effectLst/>
              <a:latin typeface="+mn-lt"/>
              <a:ea typeface="+mn-ea"/>
              <a:cs typeface="+mn-cs"/>
            </a:rPr>
            <a:t>百万円となっており、前年度から</a:t>
          </a:r>
          <a:r>
            <a:rPr kumimoji="1" lang="ja-JP" altLang="en-US" sz="1100" b="0" i="0" baseline="0">
              <a:solidFill>
                <a:schemeClr val="dk1"/>
              </a:solidFill>
              <a:effectLst/>
              <a:latin typeface="+mn-lt"/>
              <a:ea typeface="+mn-ea"/>
              <a:cs typeface="+mn-cs"/>
            </a:rPr>
            <a:t>２３</a:t>
          </a:r>
          <a:r>
            <a:rPr kumimoji="1" lang="ja-JP" altLang="ja-JP" sz="1100" b="0" i="0" baseline="0">
              <a:solidFill>
                <a:schemeClr val="dk1"/>
              </a:solidFill>
              <a:effectLst/>
              <a:latin typeface="+mn-lt"/>
              <a:ea typeface="+mn-ea"/>
              <a:cs typeface="+mn-cs"/>
            </a:rPr>
            <a:t>百万円の減となっている。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主な減の要因としては、物価高騰に伴う光熱費等の増により財源として取崩しを行ったことによるものである。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市の歳入の特徴として、法人税割及び償却資産に</a:t>
          </a:r>
          <a:r>
            <a:rPr kumimoji="1" lang="ja-JP" altLang="en-US" sz="1100" b="0" i="0" baseline="0">
              <a:solidFill>
                <a:schemeClr val="dk1"/>
              </a:solidFill>
              <a:effectLst/>
              <a:latin typeface="+mn-lt"/>
              <a:ea typeface="+mn-ea"/>
              <a:cs typeface="+mn-cs"/>
            </a:rPr>
            <a:t>占める</a:t>
          </a:r>
          <a:r>
            <a:rPr kumimoji="1" lang="ja-JP" altLang="ja-JP" sz="1100" b="0" i="0" baseline="0">
              <a:solidFill>
                <a:schemeClr val="dk1"/>
              </a:solidFill>
              <a:effectLst/>
              <a:latin typeface="+mn-lt"/>
              <a:ea typeface="+mn-ea"/>
              <a:cs typeface="+mn-cs"/>
            </a:rPr>
            <a:t>税収の割合が大きいことから、税収変動のリスクに備え計画的な積立を行う。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償還のため１</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百万円を取り崩したことによる減少（年度内増減額　△１</a:t>
          </a:r>
          <a:r>
            <a:rPr kumimoji="1" lang="ja-JP" altLang="en-US" sz="1100" b="0" i="0" baseline="0">
              <a:solidFill>
                <a:schemeClr val="dk1"/>
              </a:solidFill>
              <a:effectLst/>
              <a:latin typeface="+mn-lt"/>
              <a:ea typeface="+mn-ea"/>
              <a:cs typeface="+mn-cs"/>
            </a:rPr>
            <a:t>７</a:t>
          </a:r>
          <a:r>
            <a:rPr kumimoji="1" lang="ja-JP" altLang="ja-JP" sz="1100" b="0" i="0" baseline="0">
              <a:solidFill>
                <a:schemeClr val="dk1"/>
              </a:solidFill>
              <a:effectLst/>
              <a:latin typeface="+mn-lt"/>
              <a:ea typeface="+mn-ea"/>
              <a:cs typeface="+mn-cs"/>
            </a:rPr>
            <a:t>百万円</a:t>
          </a:r>
          <a:r>
            <a:rPr kumimoji="1" lang="ja-JP" altLang="en-US"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市債の償還に必要な財源を確保し、もって将来にわたる市財政の健全な財政運営を行うため積立を行う。</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AU7" sqref="AU7:AX7"/>
    </sheetView>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25">
      <c r="B2" s="182" t="s">
        <v>77</v>
      </c>
      <c r="C2" s="182"/>
      <c r="D2" s="183"/>
    </row>
    <row r="3" spans="1:119" ht="18.75" customHeight="1" thickBot="1" x14ac:dyDescent="0.25">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2">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52903853</v>
      </c>
      <c r="BO4" s="371"/>
      <c r="BP4" s="371"/>
      <c r="BQ4" s="371"/>
      <c r="BR4" s="371"/>
      <c r="BS4" s="371"/>
      <c r="BT4" s="371"/>
      <c r="BU4" s="372"/>
      <c r="BV4" s="370">
        <v>50082489</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12.9</v>
      </c>
      <c r="CU4" s="377"/>
      <c r="CV4" s="377"/>
      <c r="CW4" s="377"/>
      <c r="CX4" s="377"/>
      <c r="CY4" s="377"/>
      <c r="CZ4" s="377"/>
      <c r="DA4" s="378"/>
      <c r="DB4" s="376">
        <v>10.9</v>
      </c>
      <c r="DC4" s="377"/>
      <c r="DD4" s="377"/>
      <c r="DE4" s="377"/>
      <c r="DF4" s="377"/>
      <c r="DG4" s="377"/>
      <c r="DH4" s="377"/>
      <c r="DI4" s="378"/>
    </row>
    <row r="5" spans="1:119" ht="18.75" customHeight="1" x14ac:dyDescent="0.2">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49413102</v>
      </c>
      <c r="BO5" s="408"/>
      <c r="BP5" s="408"/>
      <c r="BQ5" s="408"/>
      <c r="BR5" s="408"/>
      <c r="BS5" s="408"/>
      <c r="BT5" s="408"/>
      <c r="BU5" s="409"/>
      <c r="BV5" s="407">
        <v>46709796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79.5</v>
      </c>
      <c r="CU5" s="405"/>
      <c r="CV5" s="405"/>
      <c r="CW5" s="405"/>
      <c r="CX5" s="405"/>
      <c r="CY5" s="405"/>
      <c r="CZ5" s="405"/>
      <c r="DA5" s="406"/>
      <c r="DB5" s="404">
        <v>85.7</v>
      </c>
      <c r="DC5" s="405"/>
      <c r="DD5" s="405"/>
      <c r="DE5" s="405"/>
      <c r="DF5" s="405"/>
      <c r="DG5" s="405"/>
      <c r="DH5" s="405"/>
      <c r="DI5" s="406"/>
    </row>
    <row r="6" spans="1:119" ht="18.75" customHeight="1" x14ac:dyDescent="0.2">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101</v>
      </c>
      <c r="AV6" s="440"/>
      <c r="AW6" s="440"/>
      <c r="AX6" s="440"/>
      <c r="AY6" s="441" t="s">
        <v>98</v>
      </c>
      <c r="AZ6" s="442"/>
      <c r="BA6" s="442"/>
      <c r="BB6" s="442"/>
      <c r="BC6" s="442"/>
      <c r="BD6" s="442"/>
      <c r="BE6" s="442"/>
      <c r="BF6" s="442"/>
      <c r="BG6" s="442"/>
      <c r="BH6" s="442"/>
      <c r="BI6" s="442"/>
      <c r="BJ6" s="442"/>
      <c r="BK6" s="442"/>
      <c r="BL6" s="442"/>
      <c r="BM6" s="443"/>
      <c r="BN6" s="407">
        <v>3490751</v>
      </c>
      <c r="BO6" s="408"/>
      <c r="BP6" s="408"/>
      <c r="BQ6" s="408"/>
      <c r="BR6" s="408"/>
      <c r="BS6" s="408"/>
      <c r="BT6" s="408"/>
      <c r="BU6" s="409"/>
      <c r="BV6" s="407">
        <v>3372693</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79.5</v>
      </c>
      <c r="CU6" s="445"/>
      <c r="CV6" s="445"/>
      <c r="CW6" s="445"/>
      <c r="CX6" s="445"/>
      <c r="CY6" s="445"/>
      <c r="CZ6" s="445"/>
      <c r="DA6" s="446"/>
      <c r="DB6" s="444">
        <v>85.7</v>
      </c>
      <c r="DC6" s="445"/>
      <c r="DD6" s="445"/>
      <c r="DE6" s="445"/>
      <c r="DF6" s="445"/>
      <c r="DG6" s="445"/>
      <c r="DH6" s="445"/>
      <c r="DI6" s="446"/>
    </row>
    <row r="7" spans="1:119" ht="18.75" customHeight="1" x14ac:dyDescent="0.2">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101</v>
      </c>
      <c r="AV7" s="440"/>
      <c r="AW7" s="440"/>
      <c r="AX7" s="440"/>
      <c r="AY7" s="441" t="s">
        <v>102</v>
      </c>
      <c r="AZ7" s="442"/>
      <c r="BA7" s="442"/>
      <c r="BB7" s="442"/>
      <c r="BC7" s="442"/>
      <c r="BD7" s="442"/>
      <c r="BE7" s="442"/>
      <c r="BF7" s="442"/>
      <c r="BG7" s="442"/>
      <c r="BH7" s="442"/>
      <c r="BI7" s="442"/>
      <c r="BJ7" s="442"/>
      <c r="BK7" s="442"/>
      <c r="BL7" s="442"/>
      <c r="BM7" s="443"/>
      <c r="BN7" s="407">
        <v>194706</v>
      </c>
      <c r="BO7" s="408"/>
      <c r="BP7" s="408"/>
      <c r="BQ7" s="408"/>
      <c r="BR7" s="408"/>
      <c r="BS7" s="408"/>
      <c r="BT7" s="408"/>
      <c r="BU7" s="409"/>
      <c r="BV7" s="407">
        <v>617042</v>
      </c>
      <c r="BW7" s="408"/>
      <c r="BX7" s="408"/>
      <c r="BY7" s="408"/>
      <c r="BZ7" s="408"/>
      <c r="CA7" s="408"/>
      <c r="CB7" s="408"/>
      <c r="CC7" s="409"/>
      <c r="CD7" s="410" t="s">
        <v>103</v>
      </c>
      <c r="CE7" s="411"/>
      <c r="CF7" s="411"/>
      <c r="CG7" s="411"/>
      <c r="CH7" s="411"/>
      <c r="CI7" s="411"/>
      <c r="CJ7" s="411"/>
      <c r="CK7" s="411"/>
      <c r="CL7" s="411"/>
      <c r="CM7" s="411"/>
      <c r="CN7" s="411"/>
      <c r="CO7" s="411"/>
      <c r="CP7" s="411"/>
      <c r="CQ7" s="411"/>
      <c r="CR7" s="411"/>
      <c r="CS7" s="412"/>
      <c r="CT7" s="407">
        <v>25602587</v>
      </c>
      <c r="CU7" s="408"/>
      <c r="CV7" s="408"/>
      <c r="CW7" s="408"/>
      <c r="CX7" s="408"/>
      <c r="CY7" s="408"/>
      <c r="CZ7" s="408"/>
      <c r="DA7" s="409"/>
      <c r="DB7" s="407">
        <v>25349252</v>
      </c>
      <c r="DC7" s="408"/>
      <c r="DD7" s="408"/>
      <c r="DE7" s="408"/>
      <c r="DF7" s="408"/>
      <c r="DG7" s="408"/>
      <c r="DH7" s="408"/>
      <c r="DI7" s="409"/>
    </row>
    <row r="8" spans="1:119" ht="18.75" customHeight="1" thickBot="1" x14ac:dyDescent="0.25">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104</v>
      </c>
      <c r="AN8" s="437"/>
      <c r="AO8" s="437"/>
      <c r="AP8" s="437"/>
      <c r="AQ8" s="437"/>
      <c r="AR8" s="437"/>
      <c r="AS8" s="437"/>
      <c r="AT8" s="438"/>
      <c r="AU8" s="439" t="s">
        <v>90</v>
      </c>
      <c r="AV8" s="440"/>
      <c r="AW8" s="440"/>
      <c r="AX8" s="440"/>
      <c r="AY8" s="441" t="s">
        <v>105</v>
      </c>
      <c r="AZ8" s="442"/>
      <c r="BA8" s="442"/>
      <c r="BB8" s="442"/>
      <c r="BC8" s="442"/>
      <c r="BD8" s="442"/>
      <c r="BE8" s="442"/>
      <c r="BF8" s="442"/>
      <c r="BG8" s="442"/>
      <c r="BH8" s="442"/>
      <c r="BI8" s="442"/>
      <c r="BJ8" s="442"/>
      <c r="BK8" s="442"/>
      <c r="BL8" s="442"/>
      <c r="BM8" s="443"/>
      <c r="BN8" s="407">
        <v>3296045</v>
      </c>
      <c r="BO8" s="408"/>
      <c r="BP8" s="408"/>
      <c r="BQ8" s="408"/>
      <c r="BR8" s="408"/>
      <c r="BS8" s="408"/>
      <c r="BT8" s="408"/>
      <c r="BU8" s="409"/>
      <c r="BV8" s="407">
        <v>2755651</v>
      </c>
      <c r="BW8" s="408"/>
      <c r="BX8" s="408"/>
      <c r="BY8" s="408"/>
      <c r="BZ8" s="408"/>
      <c r="CA8" s="408"/>
      <c r="CB8" s="408"/>
      <c r="CC8" s="409"/>
      <c r="CD8" s="410" t="s">
        <v>106</v>
      </c>
      <c r="CE8" s="411"/>
      <c r="CF8" s="411"/>
      <c r="CG8" s="411"/>
      <c r="CH8" s="411"/>
      <c r="CI8" s="411"/>
      <c r="CJ8" s="411"/>
      <c r="CK8" s="411"/>
      <c r="CL8" s="411"/>
      <c r="CM8" s="411"/>
      <c r="CN8" s="411"/>
      <c r="CO8" s="411"/>
      <c r="CP8" s="411"/>
      <c r="CQ8" s="411"/>
      <c r="CR8" s="411"/>
      <c r="CS8" s="412"/>
      <c r="CT8" s="447">
        <v>1.06</v>
      </c>
      <c r="CU8" s="448"/>
      <c r="CV8" s="448"/>
      <c r="CW8" s="448"/>
      <c r="CX8" s="448"/>
      <c r="CY8" s="448"/>
      <c r="CZ8" s="448"/>
      <c r="DA8" s="449"/>
      <c r="DB8" s="447">
        <v>1.06</v>
      </c>
      <c r="DC8" s="448"/>
      <c r="DD8" s="448"/>
      <c r="DE8" s="448"/>
      <c r="DF8" s="448"/>
      <c r="DG8" s="448"/>
      <c r="DH8" s="448"/>
      <c r="DI8" s="449"/>
    </row>
    <row r="9" spans="1:119" ht="18.75" customHeight="1" thickBot="1" x14ac:dyDescent="0.25">
      <c r="A9" s="181"/>
      <c r="B9" s="401" t="s">
        <v>107</v>
      </c>
      <c r="C9" s="402"/>
      <c r="D9" s="402"/>
      <c r="E9" s="402"/>
      <c r="F9" s="402"/>
      <c r="G9" s="402"/>
      <c r="H9" s="402"/>
      <c r="I9" s="402"/>
      <c r="J9" s="402"/>
      <c r="K9" s="450"/>
      <c r="L9" s="451" t="s">
        <v>108</v>
      </c>
      <c r="M9" s="452"/>
      <c r="N9" s="452"/>
      <c r="O9" s="452"/>
      <c r="P9" s="452"/>
      <c r="Q9" s="453"/>
      <c r="R9" s="454">
        <v>102609</v>
      </c>
      <c r="S9" s="455"/>
      <c r="T9" s="455"/>
      <c r="U9" s="455"/>
      <c r="V9" s="456"/>
      <c r="W9" s="364" t="s">
        <v>109</v>
      </c>
      <c r="X9" s="365"/>
      <c r="Y9" s="365"/>
      <c r="Z9" s="365"/>
      <c r="AA9" s="365"/>
      <c r="AB9" s="365"/>
      <c r="AC9" s="365"/>
      <c r="AD9" s="365"/>
      <c r="AE9" s="365"/>
      <c r="AF9" s="365"/>
      <c r="AG9" s="365"/>
      <c r="AH9" s="365"/>
      <c r="AI9" s="365"/>
      <c r="AJ9" s="365"/>
      <c r="AK9" s="365"/>
      <c r="AL9" s="366"/>
      <c r="AM9" s="436" t="s">
        <v>110</v>
      </c>
      <c r="AN9" s="437"/>
      <c r="AO9" s="437"/>
      <c r="AP9" s="437"/>
      <c r="AQ9" s="437"/>
      <c r="AR9" s="437"/>
      <c r="AS9" s="437"/>
      <c r="AT9" s="438"/>
      <c r="AU9" s="439" t="s">
        <v>90</v>
      </c>
      <c r="AV9" s="440"/>
      <c r="AW9" s="440"/>
      <c r="AX9" s="440"/>
      <c r="AY9" s="441" t="s">
        <v>111</v>
      </c>
      <c r="AZ9" s="442"/>
      <c r="BA9" s="442"/>
      <c r="BB9" s="442"/>
      <c r="BC9" s="442"/>
      <c r="BD9" s="442"/>
      <c r="BE9" s="442"/>
      <c r="BF9" s="442"/>
      <c r="BG9" s="442"/>
      <c r="BH9" s="442"/>
      <c r="BI9" s="442"/>
      <c r="BJ9" s="442"/>
      <c r="BK9" s="442"/>
      <c r="BL9" s="442"/>
      <c r="BM9" s="443"/>
      <c r="BN9" s="407">
        <v>540394</v>
      </c>
      <c r="BO9" s="408"/>
      <c r="BP9" s="408"/>
      <c r="BQ9" s="408"/>
      <c r="BR9" s="408"/>
      <c r="BS9" s="408"/>
      <c r="BT9" s="408"/>
      <c r="BU9" s="409"/>
      <c r="BV9" s="407">
        <v>-861808</v>
      </c>
      <c r="BW9" s="408"/>
      <c r="BX9" s="408"/>
      <c r="BY9" s="408"/>
      <c r="BZ9" s="408"/>
      <c r="CA9" s="408"/>
      <c r="CB9" s="408"/>
      <c r="CC9" s="409"/>
      <c r="CD9" s="410" t="s">
        <v>112</v>
      </c>
      <c r="CE9" s="411"/>
      <c r="CF9" s="411"/>
      <c r="CG9" s="411"/>
      <c r="CH9" s="411"/>
      <c r="CI9" s="411"/>
      <c r="CJ9" s="411"/>
      <c r="CK9" s="411"/>
      <c r="CL9" s="411"/>
      <c r="CM9" s="411"/>
      <c r="CN9" s="411"/>
      <c r="CO9" s="411"/>
      <c r="CP9" s="411"/>
      <c r="CQ9" s="411"/>
      <c r="CR9" s="411"/>
      <c r="CS9" s="412"/>
      <c r="CT9" s="404">
        <v>4.4000000000000004</v>
      </c>
      <c r="CU9" s="405"/>
      <c r="CV9" s="405"/>
      <c r="CW9" s="405"/>
      <c r="CX9" s="405"/>
      <c r="CY9" s="405"/>
      <c r="CZ9" s="405"/>
      <c r="DA9" s="406"/>
      <c r="DB9" s="404">
        <v>4.8</v>
      </c>
      <c r="DC9" s="405"/>
      <c r="DD9" s="405"/>
      <c r="DE9" s="405"/>
      <c r="DF9" s="405"/>
      <c r="DG9" s="405"/>
      <c r="DH9" s="405"/>
      <c r="DI9" s="406"/>
    </row>
    <row r="10" spans="1:119" ht="18.75" customHeight="1" thickBot="1" x14ac:dyDescent="0.25">
      <c r="A10" s="181"/>
      <c r="B10" s="401"/>
      <c r="C10" s="402"/>
      <c r="D10" s="402"/>
      <c r="E10" s="402"/>
      <c r="F10" s="402"/>
      <c r="G10" s="402"/>
      <c r="H10" s="402"/>
      <c r="I10" s="402"/>
      <c r="J10" s="402"/>
      <c r="K10" s="450"/>
      <c r="L10" s="457" t="s">
        <v>113</v>
      </c>
      <c r="M10" s="437"/>
      <c r="N10" s="437"/>
      <c r="O10" s="437"/>
      <c r="P10" s="437"/>
      <c r="Q10" s="438"/>
      <c r="R10" s="458">
        <v>92670</v>
      </c>
      <c r="S10" s="459"/>
      <c r="T10" s="459"/>
      <c r="U10" s="459"/>
      <c r="V10" s="460"/>
      <c r="W10" s="395"/>
      <c r="X10" s="396"/>
      <c r="Y10" s="396"/>
      <c r="Z10" s="396"/>
      <c r="AA10" s="396"/>
      <c r="AB10" s="396"/>
      <c r="AC10" s="396"/>
      <c r="AD10" s="396"/>
      <c r="AE10" s="396"/>
      <c r="AF10" s="396"/>
      <c r="AG10" s="396"/>
      <c r="AH10" s="396"/>
      <c r="AI10" s="396"/>
      <c r="AJ10" s="396"/>
      <c r="AK10" s="396"/>
      <c r="AL10" s="399"/>
      <c r="AM10" s="436" t="s">
        <v>114</v>
      </c>
      <c r="AN10" s="437"/>
      <c r="AO10" s="437"/>
      <c r="AP10" s="437"/>
      <c r="AQ10" s="437"/>
      <c r="AR10" s="437"/>
      <c r="AS10" s="437"/>
      <c r="AT10" s="438"/>
      <c r="AU10" s="439" t="s">
        <v>90</v>
      </c>
      <c r="AV10" s="440"/>
      <c r="AW10" s="440"/>
      <c r="AX10" s="440"/>
      <c r="AY10" s="441" t="s">
        <v>115</v>
      </c>
      <c r="AZ10" s="442"/>
      <c r="BA10" s="442"/>
      <c r="BB10" s="442"/>
      <c r="BC10" s="442"/>
      <c r="BD10" s="442"/>
      <c r="BE10" s="442"/>
      <c r="BF10" s="442"/>
      <c r="BG10" s="442"/>
      <c r="BH10" s="442"/>
      <c r="BI10" s="442"/>
      <c r="BJ10" s="442"/>
      <c r="BK10" s="442"/>
      <c r="BL10" s="442"/>
      <c r="BM10" s="443"/>
      <c r="BN10" s="407">
        <v>4496</v>
      </c>
      <c r="BO10" s="408"/>
      <c r="BP10" s="408"/>
      <c r="BQ10" s="408"/>
      <c r="BR10" s="408"/>
      <c r="BS10" s="408"/>
      <c r="BT10" s="408"/>
      <c r="BU10" s="409"/>
      <c r="BV10" s="407">
        <v>4432</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90</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2">
      <c r="A12" s="181"/>
      <c r="B12" s="467" t="s">
        <v>123</v>
      </c>
      <c r="C12" s="468"/>
      <c r="D12" s="468"/>
      <c r="E12" s="468"/>
      <c r="F12" s="468"/>
      <c r="G12" s="468"/>
      <c r="H12" s="468"/>
      <c r="I12" s="468"/>
      <c r="J12" s="468"/>
      <c r="K12" s="469"/>
      <c r="L12" s="476" t="s">
        <v>124</v>
      </c>
      <c r="M12" s="477"/>
      <c r="N12" s="477"/>
      <c r="O12" s="477"/>
      <c r="P12" s="477"/>
      <c r="Q12" s="478"/>
      <c r="R12" s="479">
        <v>111274</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1427584</v>
      </c>
      <c r="BO12" s="408"/>
      <c r="BP12" s="408"/>
      <c r="BQ12" s="408"/>
      <c r="BR12" s="408"/>
      <c r="BS12" s="408"/>
      <c r="BT12" s="408"/>
      <c r="BU12" s="409"/>
      <c r="BV12" s="407">
        <v>1958051</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2">
      <c r="A13" s="181"/>
      <c r="B13" s="470"/>
      <c r="C13" s="471"/>
      <c r="D13" s="471"/>
      <c r="E13" s="471"/>
      <c r="F13" s="471"/>
      <c r="G13" s="471"/>
      <c r="H13" s="471"/>
      <c r="I13" s="471"/>
      <c r="J13" s="471"/>
      <c r="K13" s="472"/>
      <c r="L13" s="190"/>
      <c r="M13" s="498" t="s">
        <v>130</v>
      </c>
      <c r="N13" s="499"/>
      <c r="O13" s="499"/>
      <c r="P13" s="499"/>
      <c r="Q13" s="500"/>
      <c r="R13" s="491">
        <v>108196</v>
      </c>
      <c r="S13" s="492"/>
      <c r="T13" s="492"/>
      <c r="U13" s="492"/>
      <c r="V13" s="493"/>
      <c r="W13" s="423" t="s">
        <v>131</v>
      </c>
      <c r="X13" s="424"/>
      <c r="Y13" s="424"/>
      <c r="Z13" s="424"/>
      <c r="AA13" s="424"/>
      <c r="AB13" s="414"/>
      <c r="AC13" s="458">
        <v>1474</v>
      </c>
      <c r="AD13" s="459"/>
      <c r="AE13" s="459"/>
      <c r="AF13" s="459"/>
      <c r="AG13" s="501"/>
      <c r="AH13" s="458">
        <v>1799</v>
      </c>
      <c r="AI13" s="459"/>
      <c r="AJ13" s="459"/>
      <c r="AK13" s="459"/>
      <c r="AL13" s="460"/>
      <c r="AM13" s="436" t="s">
        <v>132</v>
      </c>
      <c r="AN13" s="437"/>
      <c r="AO13" s="437"/>
      <c r="AP13" s="437"/>
      <c r="AQ13" s="437"/>
      <c r="AR13" s="437"/>
      <c r="AS13" s="437"/>
      <c r="AT13" s="438"/>
      <c r="AU13" s="439" t="s">
        <v>90</v>
      </c>
      <c r="AV13" s="440"/>
      <c r="AW13" s="440"/>
      <c r="AX13" s="440"/>
      <c r="AY13" s="441" t="s">
        <v>133</v>
      </c>
      <c r="AZ13" s="442"/>
      <c r="BA13" s="442"/>
      <c r="BB13" s="442"/>
      <c r="BC13" s="442"/>
      <c r="BD13" s="442"/>
      <c r="BE13" s="442"/>
      <c r="BF13" s="442"/>
      <c r="BG13" s="442"/>
      <c r="BH13" s="442"/>
      <c r="BI13" s="442"/>
      <c r="BJ13" s="442"/>
      <c r="BK13" s="442"/>
      <c r="BL13" s="442"/>
      <c r="BM13" s="443"/>
      <c r="BN13" s="407">
        <v>-882694</v>
      </c>
      <c r="BO13" s="408"/>
      <c r="BP13" s="408"/>
      <c r="BQ13" s="408"/>
      <c r="BR13" s="408"/>
      <c r="BS13" s="408"/>
      <c r="BT13" s="408"/>
      <c r="BU13" s="409"/>
      <c r="BV13" s="407">
        <v>-2815427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0.5</v>
      </c>
      <c r="CU13" s="405"/>
      <c r="CV13" s="405"/>
      <c r="CW13" s="405"/>
      <c r="CX13" s="405"/>
      <c r="CY13" s="405"/>
      <c r="CZ13" s="405"/>
      <c r="DA13" s="406"/>
      <c r="DB13" s="404">
        <v>0.2</v>
      </c>
      <c r="DC13" s="405"/>
      <c r="DD13" s="405"/>
      <c r="DE13" s="405"/>
      <c r="DF13" s="405"/>
      <c r="DG13" s="405"/>
      <c r="DH13" s="405"/>
      <c r="DI13" s="406"/>
    </row>
    <row r="14" spans="1:119" ht="18.75" customHeight="1" thickBot="1" x14ac:dyDescent="0.25">
      <c r="A14" s="181"/>
      <c r="B14" s="470"/>
      <c r="C14" s="471"/>
      <c r="D14" s="471"/>
      <c r="E14" s="471"/>
      <c r="F14" s="471"/>
      <c r="G14" s="471"/>
      <c r="H14" s="471"/>
      <c r="I14" s="471"/>
      <c r="J14" s="471"/>
      <c r="K14" s="472"/>
      <c r="L14" s="488" t="s">
        <v>135</v>
      </c>
      <c r="M14" s="489"/>
      <c r="N14" s="489"/>
      <c r="O14" s="489"/>
      <c r="P14" s="489"/>
      <c r="Q14" s="490"/>
      <c r="R14" s="491">
        <v>109953</v>
      </c>
      <c r="S14" s="492"/>
      <c r="T14" s="492"/>
      <c r="U14" s="492"/>
      <c r="V14" s="493"/>
      <c r="W14" s="397"/>
      <c r="X14" s="398"/>
      <c r="Y14" s="398"/>
      <c r="Z14" s="398"/>
      <c r="AA14" s="398"/>
      <c r="AB14" s="387"/>
      <c r="AC14" s="494">
        <v>3.2</v>
      </c>
      <c r="AD14" s="495"/>
      <c r="AE14" s="495"/>
      <c r="AF14" s="495"/>
      <c r="AG14" s="496"/>
      <c r="AH14" s="494">
        <v>4.0999999999999996</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2">
      <c r="A15" s="181"/>
      <c r="B15" s="470"/>
      <c r="C15" s="471"/>
      <c r="D15" s="471"/>
      <c r="E15" s="471"/>
      <c r="F15" s="471"/>
      <c r="G15" s="471"/>
      <c r="H15" s="471"/>
      <c r="I15" s="471"/>
      <c r="J15" s="471"/>
      <c r="K15" s="472"/>
      <c r="L15" s="190"/>
      <c r="M15" s="498" t="s">
        <v>130</v>
      </c>
      <c r="N15" s="499"/>
      <c r="O15" s="499"/>
      <c r="P15" s="499"/>
      <c r="Q15" s="500"/>
      <c r="R15" s="491">
        <v>107245</v>
      </c>
      <c r="S15" s="492"/>
      <c r="T15" s="492"/>
      <c r="U15" s="492"/>
      <c r="V15" s="493"/>
      <c r="W15" s="423" t="s">
        <v>137</v>
      </c>
      <c r="X15" s="424"/>
      <c r="Y15" s="424"/>
      <c r="Z15" s="424"/>
      <c r="AA15" s="424"/>
      <c r="AB15" s="414"/>
      <c r="AC15" s="458">
        <v>7267</v>
      </c>
      <c r="AD15" s="459"/>
      <c r="AE15" s="459"/>
      <c r="AF15" s="459"/>
      <c r="AG15" s="501"/>
      <c r="AH15" s="458">
        <v>7324</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19825820</v>
      </c>
      <c r="BO15" s="371"/>
      <c r="BP15" s="371"/>
      <c r="BQ15" s="371"/>
      <c r="BR15" s="371"/>
      <c r="BS15" s="371"/>
      <c r="BT15" s="371"/>
      <c r="BU15" s="372"/>
      <c r="BV15" s="370">
        <v>19608758</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15.7</v>
      </c>
      <c r="AD16" s="495"/>
      <c r="AE16" s="495"/>
      <c r="AF16" s="495"/>
      <c r="AG16" s="496"/>
      <c r="AH16" s="494">
        <v>16.899999999999999</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18140010</v>
      </c>
      <c r="BO16" s="408"/>
      <c r="BP16" s="408"/>
      <c r="BQ16" s="408"/>
      <c r="BR16" s="408"/>
      <c r="BS16" s="408"/>
      <c r="BT16" s="408"/>
      <c r="BU16" s="409"/>
      <c r="BV16" s="407">
        <v>17604815</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5">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37581</v>
      </c>
      <c r="AD17" s="459"/>
      <c r="AE17" s="459"/>
      <c r="AF17" s="459"/>
      <c r="AG17" s="501"/>
      <c r="AH17" s="458">
        <v>34308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25602587</v>
      </c>
      <c r="BO17" s="408"/>
      <c r="BP17" s="408"/>
      <c r="BQ17" s="408"/>
      <c r="BR17" s="408"/>
      <c r="BS17" s="408"/>
      <c r="BT17" s="408"/>
      <c r="BU17" s="409"/>
      <c r="BV17" s="407">
        <v>25349252</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5">
      <c r="A18" s="181"/>
      <c r="B18" s="529" t="s">
        <v>147</v>
      </c>
      <c r="C18" s="450"/>
      <c r="D18" s="450"/>
      <c r="E18" s="530"/>
      <c r="F18" s="530"/>
      <c r="G18" s="530"/>
      <c r="H18" s="530"/>
      <c r="I18" s="530"/>
      <c r="J18" s="530"/>
      <c r="K18" s="530"/>
      <c r="L18" s="531">
        <v>123.79</v>
      </c>
      <c r="M18" s="531"/>
      <c r="N18" s="531"/>
      <c r="O18" s="531"/>
      <c r="P18" s="531"/>
      <c r="Q18" s="531"/>
      <c r="R18" s="532"/>
      <c r="S18" s="532"/>
      <c r="T18" s="532"/>
      <c r="U18" s="532"/>
      <c r="V18" s="533"/>
      <c r="W18" s="425"/>
      <c r="X18" s="426"/>
      <c r="Y18" s="426"/>
      <c r="Z18" s="426"/>
      <c r="AA18" s="426"/>
      <c r="AB18" s="417"/>
      <c r="AC18" s="534">
        <v>81.099999999999994</v>
      </c>
      <c r="AD18" s="535"/>
      <c r="AE18" s="535"/>
      <c r="AF18" s="535"/>
      <c r="AG18" s="536"/>
      <c r="AH18" s="534">
        <v>79</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23394144</v>
      </c>
      <c r="BO18" s="408"/>
      <c r="BP18" s="408"/>
      <c r="BQ18" s="408"/>
      <c r="BR18" s="408"/>
      <c r="BS18" s="408"/>
      <c r="BT18" s="408"/>
      <c r="BU18" s="409"/>
      <c r="BV18" s="407">
        <v>21803238</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5">
      <c r="A19" s="181"/>
      <c r="B19" s="529" t="s">
        <v>149</v>
      </c>
      <c r="C19" s="450"/>
      <c r="D19" s="450"/>
      <c r="E19" s="530"/>
      <c r="F19" s="530"/>
      <c r="G19" s="530"/>
      <c r="H19" s="530"/>
      <c r="I19" s="530"/>
      <c r="J19" s="530"/>
      <c r="K19" s="530"/>
      <c r="L19" s="538">
        <v>829</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36615820</v>
      </c>
      <c r="BO19" s="408"/>
      <c r="BP19" s="408"/>
      <c r="BQ19" s="408"/>
      <c r="BR19" s="408"/>
      <c r="BS19" s="408"/>
      <c r="BT19" s="408"/>
      <c r="BU19" s="409"/>
      <c r="BV19" s="407">
        <v>32786924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5">
      <c r="A20" s="181"/>
      <c r="B20" s="529" t="s">
        <v>151</v>
      </c>
      <c r="C20" s="450"/>
      <c r="D20" s="450"/>
      <c r="E20" s="530"/>
      <c r="F20" s="530"/>
      <c r="G20" s="530"/>
      <c r="H20" s="530"/>
      <c r="I20" s="530"/>
      <c r="J20" s="530"/>
      <c r="K20" s="530"/>
      <c r="L20" s="538">
        <v>38349</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5">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2">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15281579</v>
      </c>
      <c r="BO22" s="371"/>
      <c r="BP22" s="371"/>
      <c r="BQ22" s="371"/>
      <c r="BR22" s="371"/>
      <c r="BS22" s="371"/>
      <c r="BT22" s="371"/>
      <c r="BU22" s="372"/>
      <c r="BV22" s="370">
        <v>13605742</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2">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13738664</v>
      </c>
      <c r="BO23" s="408"/>
      <c r="BP23" s="408"/>
      <c r="BQ23" s="408"/>
      <c r="BR23" s="408"/>
      <c r="BS23" s="408"/>
      <c r="BT23" s="408"/>
      <c r="BU23" s="409"/>
      <c r="BV23" s="407">
        <v>12691022</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5">
      <c r="A24" s="181"/>
      <c r="B24" s="578"/>
      <c r="C24" s="554"/>
      <c r="D24" s="555"/>
      <c r="E24" s="457" t="s">
        <v>161</v>
      </c>
      <c r="F24" s="437"/>
      <c r="G24" s="437"/>
      <c r="H24" s="437"/>
      <c r="I24" s="437"/>
      <c r="J24" s="437"/>
      <c r="K24" s="438"/>
      <c r="L24" s="458">
        <v>1</v>
      </c>
      <c r="M24" s="459"/>
      <c r="N24" s="459"/>
      <c r="O24" s="459"/>
      <c r="P24" s="501"/>
      <c r="Q24" s="458">
        <v>8500</v>
      </c>
      <c r="R24" s="459"/>
      <c r="S24" s="459"/>
      <c r="T24" s="459"/>
      <c r="U24" s="459"/>
      <c r="V24" s="501"/>
      <c r="W24" s="553"/>
      <c r="X24" s="554"/>
      <c r="Y24" s="555"/>
      <c r="Z24" s="457" t="s">
        <v>162</v>
      </c>
      <c r="AA24" s="437"/>
      <c r="AB24" s="437"/>
      <c r="AC24" s="437"/>
      <c r="AD24" s="437"/>
      <c r="AE24" s="437"/>
      <c r="AF24" s="437"/>
      <c r="AG24" s="438"/>
      <c r="AH24" s="458">
        <v>618</v>
      </c>
      <c r="AI24" s="459"/>
      <c r="AJ24" s="459"/>
      <c r="AK24" s="459"/>
      <c r="AL24" s="501"/>
      <c r="AM24" s="458">
        <v>1976364</v>
      </c>
      <c r="AN24" s="459"/>
      <c r="AO24" s="459"/>
      <c r="AP24" s="459"/>
      <c r="AQ24" s="459"/>
      <c r="AR24" s="501"/>
      <c r="AS24" s="458">
        <v>3198</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12197758</v>
      </c>
      <c r="BO24" s="408"/>
      <c r="BP24" s="408"/>
      <c r="BQ24" s="408"/>
      <c r="BR24" s="408"/>
      <c r="BS24" s="408"/>
      <c r="BT24" s="408"/>
      <c r="BU24" s="409"/>
      <c r="BV24" s="407">
        <v>9875414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2">
      <c r="A25" s="181"/>
      <c r="B25" s="578"/>
      <c r="C25" s="554"/>
      <c r="D25" s="555"/>
      <c r="E25" s="457" t="s">
        <v>164</v>
      </c>
      <c r="F25" s="437"/>
      <c r="G25" s="437"/>
      <c r="H25" s="437"/>
      <c r="I25" s="437"/>
      <c r="J25" s="437"/>
      <c r="K25" s="438"/>
      <c r="L25" s="458">
        <v>1</v>
      </c>
      <c r="M25" s="459"/>
      <c r="N25" s="459"/>
      <c r="O25" s="459"/>
      <c r="P25" s="501"/>
      <c r="Q25" s="458">
        <v>7100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20761887</v>
      </c>
      <c r="BO25" s="371"/>
      <c r="BP25" s="371"/>
      <c r="BQ25" s="371"/>
      <c r="BR25" s="371"/>
      <c r="BS25" s="371"/>
      <c r="BT25" s="371"/>
      <c r="BU25" s="372"/>
      <c r="BV25" s="370">
        <v>18330202</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2">
      <c r="A26" s="181"/>
      <c r="B26" s="578"/>
      <c r="C26" s="554"/>
      <c r="D26" s="555"/>
      <c r="E26" s="457" t="s">
        <v>167</v>
      </c>
      <c r="F26" s="437"/>
      <c r="G26" s="437"/>
      <c r="H26" s="437"/>
      <c r="I26" s="437"/>
      <c r="J26" s="437"/>
      <c r="K26" s="438"/>
      <c r="L26" s="458">
        <v>1</v>
      </c>
      <c r="M26" s="459"/>
      <c r="N26" s="459"/>
      <c r="O26" s="459"/>
      <c r="P26" s="501"/>
      <c r="Q26" s="458">
        <v>6830</v>
      </c>
      <c r="R26" s="459"/>
      <c r="S26" s="459"/>
      <c r="T26" s="459"/>
      <c r="U26" s="459"/>
      <c r="V26" s="501"/>
      <c r="W26" s="553"/>
      <c r="X26" s="554"/>
      <c r="Y26" s="555"/>
      <c r="Z26" s="457" t="s">
        <v>168</v>
      </c>
      <c r="AA26" s="559"/>
      <c r="AB26" s="559"/>
      <c r="AC26" s="559"/>
      <c r="AD26" s="559"/>
      <c r="AE26" s="559"/>
      <c r="AF26" s="559"/>
      <c r="AG26" s="560"/>
      <c r="AH26" s="458">
        <v>9</v>
      </c>
      <c r="AI26" s="459"/>
      <c r="AJ26" s="459"/>
      <c r="AK26" s="459"/>
      <c r="AL26" s="501"/>
      <c r="AM26" s="458">
        <v>24930</v>
      </c>
      <c r="AN26" s="459"/>
      <c r="AO26" s="459"/>
      <c r="AP26" s="459"/>
      <c r="AQ26" s="459"/>
      <c r="AR26" s="501"/>
      <c r="AS26" s="458">
        <v>2770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5">
      <c r="A27" s="181"/>
      <c r="B27" s="578"/>
      <c r="C27" s="554"/>
      <c r="D27" s="555"/>
      <c r="E27" s="457" t="s">
        <v>170</v>
      </c>
      <c r="F27" s="437"/>
      <c r="G27" s="437"/>
      <c r="H27" s="437"/>
      <c r="I27" s="437"/>
      <c r="J27" s="437"/>
      <c r="K27" s="438"/>
      <c r="L27" s="458">
        <v>1</v>
      </c>
      <c r="M27" s="459"/>
      <c r="N27" s="459"/>
      <c r="O27" s="459"/>
      <c r="P27" s="501"/>
      <c r="Q27" s="458">
        <v>4600</v>
      </c>
      <c r="R27" s="459"/>
      <c r="S27" s="459"/>
      <c r="T27" s="459"/>
      <c r="U27" s="459"/>
      <c r="V27" s="501"/>
      <c r="W27" s="553"/>
      <c r="X27" s="554"/>
      <c r="Y27" s="555"/>
      <c r="Z27" s="457" t="s">
        <v>171</v>
      </c>
      <c r="AA27" s="437"/>
      <c r="AB27" s="437"/>
      <c r="AC27" s="437"/>
      <c r="AD27" s="437"/>
      <c r="AE27" s="437"/>
      <c r="AF27" s="437"/>
      <c r="AG27" s="438"/>
      <c r="AH27" s="458">
        <v>29</v>
      </c>
      <c r="AI27" s="459"/>
      <c r="AJ27" s="459"/>
      <c r="AK27" s="459"/>
      <c r="AL27" s="501"/>
      <c r="AM27" s="458">
        <v>98430</v>
      </c>
      <c r="AN27" s="459"/>
      <c r="AO27" s="459"/>
      <c r="AP27" s="459"/>
      <c r="AQ27" s="459"/>
      <c r="AR27" s="501"/>
      <c r="AS27" s="458">
        <v>3394</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100000</v>
      </c>
      <c r="BO27" s="527"/>
      <c r="BP27" s="527"/>
      <c r="BQ27" s="527"/>
      <c r="BR27" s="527"/>
      <c r="BS27" s="527"/>
      <c r="BT27" s="527"/>
      <c r="BU27" s="528"/>
      <c r="BV27" s="526">
        <v>100000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2">
      <c r="A28" s="181"/>
      <c r="B28" s="578"/>
      <c r="C28" s="554"/>
      <c r="D28" s="555"/>
      <c r="E28" s="457" t="s">
        <v>173</v>
      </c>
      <c r="F28" s="437"/>
      <c r="G28" s="437"/>
      <c r="H28" s="437"/>
      <c r="I28" s="437"/>
      <c r="J28" s="437"/>
      <c r="K28" s="438"/>
      <c r="L28" s="458">
        <v>1</v>
      </c>
      <c r="M28" s="459"/>
      <c r="N28" s="459"/>
      <c r="O28" s="459"/>
      <c r="P28" s="501"/>
      <c r="Q28" s="458">
        <v>3900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9442778</v>
      </c>
      <c r="BO28" s="371"/>
      <c r="BP28" s="371"/>
      <c r="BQ28" s="371"/>
      <c r="BR28" s="371"/>
      <c r="BS28" s="371"/>
      <c r="BT28" s="371"/>
      <c r="BU28" s="372"/>
      <c r="BV28" s="370">
        <v>9465866</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2">
      <c r="A29" s="181"/>
      <c r="B29" s="578"/>
      <c r="C29" s="554"/>
      <c r="D29" s="555"/>
      <c r="E29" s="457" t="s">
        <v>176</v>
      </c>
      <c r="F29" s="437"/>
      <c r="G29" s="437"/>
      <c r="H29" s="437"/>
      <c r="I29" s="437"/>
      <c r="J29" s="437"/>
      <c r="K29" s="438"/>
      <c r="L29" s="458">
        <v>20</v>
      </c>
      <c r="M29" s="459"/>
      <c r="N29" s="459"/>
      <c r="O29" s="459"/>
      <c r="P29" s="501"/>
      <c r="Q29" s="458">
        <v>3700</v>
      </c>
      <c r="R29" s="459"/>
      <c r="S29" s="459"/>
      <c r="T29" s="459"/>
      <c r="U29" s="459"/>
      <c r="V29" s="501"/>
      <c r="W29" s="556"/>
      <c r="X29" s="557"/>
      <c r="Y29" s="558"/>
      <c r="Z29" s="457" t="s">
        <v>177</v>
      </c>
      <c r="AA29" s="437"/>
      <c r="AB29" s="437"/>
      <c r="AC29" s="437"/>
      <c r="AD29" s="437"/>
      <c r="AE29" s="437"/>
      <c r="AF29" s="437"/>
      <c r="AG29" s="438"/>
      <c r="AH29" s="458">
        <v>647</v>
      </c>
      <c r="AI29" s="459"/>
      <c r="AJ29" s="459"/>
      <c r="AK29" s="459"/>
      <c r="AL29" s="501"/>
      <c r="AM29" s="458">
        <v>2074794</v>
      </c>
      <c r="AN29" s="459"/>
      <c r="AO29" s="459"/>
      <c r="AP29" s="459"/>
      <c r="AQ29" s="459"/>
      <c r="AR29" s="501"/>
      <c r="AS29" s="458">
        <v>3207</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55397</v>
      </c>
      <c r="BO29" s="408"/>
      <c r="BP29" s="408"/>
      <c r="BQ29" s="408"/>
      <c r="BR29" s="408"/>
      <c r="BS29" s="408"/>
      <c r="BT29" s="408"/>
      <c r="BU29" s="409"/>
      <c r="BV29" s="407">
        <v>71766</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5">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10771918</v>
      </c>
      <c r="BO30" s="527"/>
      <c r="BP30" s="527"/>
      <c r="BQ30" s="527"/>
      <c r="BR30" s="527"/>
      <c r="BS30" s="527"/>
      <c r="BT30" s="527"/>
      <c r="BU30" s="528"/>
      <c r="BV30" s="526">
        <v>8801594</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2">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2">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5</v>
      </c>
      <c r="AN34" s="597"/>
      <c r="AO34" s="598" t="str">
        <f>IF('各会計、関係団体の財政状況及び健全化判断比率'!B31="","",'各会計、関係団体の財政状況及び健全化判断比率'!B31)</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7</v>
      </c>
      <c r="BX34" s="597"/>
      <c r="BY34" s="598" t="str">
        <f>IF('各会計、関係団体の財政状況及び健全化判断比率'!B68="","",'各会計、関係団体の財政状況及び健全化判断比率'!B68)</f>
        <v>千葉県市町村総合事務組合（一般会計）</v>
      </c>
      <c r="BZ34" s="598"/>
      <c r="CA34" s="598"/>
      <c r="CB34" s="598"/>
      <c r="CC34" s="598"/>
      <c r="CD34" s="598"/>
      <c r="CE34" s="598"/>
      <c r="CF34" s="598"/>
      <c r="CG34" s="598"/>
      <c r="CH34" s="598"/>
      <c r="CI34" s="598"/>
      <c r="CJ34" s="598"/>
      <c r="CK34" s="598"/>
      <c r="CL34" s="598"/>
      <c r="CM34" s="598"/>
      <c r="CN34" s="181"/>
      <c r="CO34" s="597" t="str">
        <f>IF(CQ34="","",MAX(C34:D43,U34:V43,AM34:AN43,BE34:BF43,BW34:BX43)+1)</f>
        <v/>
      </c>
      <c r="CP34" s="597"/>
      <c r="CQ34" s="598" t="str">
        <f>IF('各会計、関係団体の財政状況及び健全化判断比率'!BS7="","",'各会計、関係団体の財政状況及び健全化判断比率'!BS7)</f>
        <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介護保険特別会計</v>
      </c>
      <c r="X35" s="598"/>
      <c r="Y35" s="598"/>
      <c r="Z35" s="598"/>
      <c r="AA35" s="598"/>
      <c r="AB35" s="598"/>
      <c r="AC35" s="598"/>
      <c r="AD35" s="598"/>
      <c r="AE35" s="598"/>
      <c r="AF35" s="598"/>
      <c r="AG35" s="598"/>
      <c r="AH35" s="598"/>
      <c r="AI35" s="598"/>
      <c r="AJ35" s="598"/>
      <c r="AK35" s="598"/>
      <c r="AL35" s="181"/>
      <c r="AM35" s="597">
        <f t="shared" ref="AM35:AM43" si="0">IF(AO35="","",AM34+1)</f>
        <v>6</v>
      </c>
      <c r="AN35" s="597"/>
      <c r="AO35" s="598" t="str">
        <f>IF('各会計、関係団体の財政状況及び健全化判断比率'!B32="","",'各会計、関係団体の財政状況及び健全化判断比率'!B32)</f>
        <v>下水道事業会計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8</v>
      </c>
      <c r="BX35" s="597"/>
      <c r="BY35" s="598" t="str">
        <f>IF('各会計、関係団体の財政状況及び健全化判断比率'!B69="","",'各会計、関係団体の財政状況及び健全化判断比率'!B69)</f>
        <v>千葉県市町村総合事務組合（千葉県自治会館管理運営特別会計）</v>
      </c>
      <c r="BZ35" s="598"/>
      <c r="CA35" s="598"/>
      <c r="CB35" s="598"/>
      <c r="CC35" s="598"/>
      <c r="CD35" s="598"/>
      <c r="CE35" s="598"/>
      <c r="CF35" s="598"/>
      <c r="CG35" s="598"/>
      <c r="CH35" s="598"/>
      <c r="CI35" s="598"/>
      <c r="CJ35" s="598"/>
      <c r="CK35" s="598"/>
      <c r="CL35" s="598"/>
      <c r="CM35" s="598"/>
      <c r="CN35" s="181"/>
      <c r="CO35" s="597" t="str">
        <f t="shared" ref="CO35:CO43" si="3">IF(CQ35="","",CO34+1)</f>
        <v/>
      </c>
      <c r="CP35" s="597"/>
      <c r="CQ35" s="598" t="str">
        <f>IF('各会計、関係団体の財政状況及び健全化判断比率'!BS8="","",'各会計、関係団体の財政状況及び健全化判断比率'!BS8)</f>
        <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後期高齢者医療特別会計</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9</v>
      </c>
      <c r="BX36" s="597"/>
      <c r="BY36" s="598" t="str">
        <f>IF('各会計、関係団体の財政状況及び健全化判断比率'!B70="","",'各会計、関係団体の財政状況及び健全化判断比率'!B70)</f>
        <v>千葉県市町村総合事務組合（千葉県自治研修センター特別会計）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10</v>
      </c>
      <c r="BX37" s="597"/>
      <c r="BY37" s="598" t="str">
        <f>IF('各会計、関係団体の財政状況及び健全化判断比率'!B71="","",'各会計、関係団体の財政状況及び健全化判断比率'!B71)</f>
        <v>千葉県市町村総合事務組合（千葉県市町村交通災害共済特別会計）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11</v>
      </c>
      <c r="BX38" s="597"/>
      <c r="BY38" s="598" t="str">
        <f>IF('各会計、関係団体の財政状況及び健全化判断比率'!B72="","",'各会計、関係団体の財政状況及び健全化判断比率'!B72)</f>
        <v>千葉県後期高齢者医療広域連合（一般会計）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12</v>
      </c>
      <c r="BX39" s="597"/>
      <c r="BY39" s="598" t="str">
        <f>IF('各会計、関係団体の財政状況及び健全化判断比率'!B73="","",'各会計、関係団体の財政状況及び健全化判断比率'!B73)</f>
        <v>千葉県後期高齢者医療広域連合（後期高齢者医療特別会計）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13</v>
      </c>
      <c r="BX40" s="597"/>
      <c r="BY40" s="598" t="str">
        <f>IF('各会計、関係団体の財政状況及び健全化判断比率'!B74="","",'各会計、関係団体の財政状況及び健全化判断比率'!B74)</f>
        <v>印西地区消防組合（一般会計）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14</v>
      </c>
      <c r="BX41" s="597"/>
      <c r="BY41" s="598" t="str">
        <f>IF('各会計、関係団体の財政状況及び健全化判断比率'!B75="","",'各会計、関係団体の財政状況及び健全化判断比率'!B75)</f>
        <v>印西地区衛生組合（一般会計）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15</v>
      </c>
      <c r="BX42" s="597"/>
      <c r="BY42" s="598" t="str">
        <f>IF('各会計、関係団体の財政状況及び健全化判断比率'!B76="","",'各会計、関係団体の財政状況及び健全化判断比率'!B76)</f>
        <v>印旛利根川水防事務組合（一般会計）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16</v>
      </c>
      <c r="BX43" s="597"/>
      <c r="BY43" s="598" t="str">
        <f>IF('各会計、関係団体の財政状況及び健全化判断比率'!B77="","",'各会計、関係団体の財政状況及び健全化判断比率'!B77)</f>
        <v>印西地区環境整備事業組合（一般会計）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
    <row r="55" spans="5:113" x14ac:dyDescent="0.2"/>
    <row r="56" spans="5:113" x14ac:dyDescent="0.2"/>
  </sheetData>
  <sheetProtection algorithmName="SHA-512" hashValue="3I7HdF5kkLyFFHvu8LPW3+9NDWWkeGyhDlmNCyBDiPgxxFWZSRoGBcgk0lezpHUW50kzTo8t9DqggwdTBJZjTg==" saltValue="bxclmwl9cU43ylulcHBJN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N1" zoomScale="110" zoomScaleNormal="110" workbookViewId="0">
      <selection activeCell="N1" sqref="N1"/>
    </sheetView>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
      <c r="B5" s="609" t="s">
        <v>215</v>
      </c>
      <c r="C5" s="610"/>
      <c r="D5" s="610"/>
      <c r="E5" s="610"/>
      <c r="F5" s="610"/>
      <c r="G5" s="610"/>
      <c r="H5" s="610"/>
      <c r="I5" s="610"/>
      <c r="J5" s="610"/>
      <c r="K5" s="610"/>
      <c r="L5" s="610"/>
      <c r="M5" s="610"/>
      <c r="N5" s="610"/>
      <c r="O5" s="610"/>
      <c r="P5" s="610"/>
      <c r="Q5" s="611"/>
      <c r="R5" s="612">
        <v>27308898</v>
      </c>
      <c r="S5" s="613"/>
      <c r="T5" s="613"/>
      <c r="U5" s="613"/>
      <c r="V5" s="613"/>
      <c r="W5" s="613"/>
      <c r="X5" s="613"/>
      <c r="Y5" s="614"/>
      <c r="Z5" s="615">
        <v>51.6</v>
      </c>
      <c r="AA5" s="615"/>
      <c r="AB5" s="615"/>
      <c r="AC5" s="615"/>
      <c r="AD5" s="616">
        <v>25502297</v>
      </c>
      <c r="AE5" s="616"/>
      <c r="AF5" s="616"/>
      <c r="AG5" s="616"/>
      <c r="AH5" s="616"/>
      <c r="AI5" s="616"/>
      <c r="AJ5" s="616"/>
      <c r="AK5" s="616"/>
      <c r="AL5" s="617">
        <v>86.6</v>
      </c>
      <c r="AM5" s="618"/>
      <c r="AN5" s="618"/>
      <c r="AO5" s="619"/>
      <c r="AP5" s="609" t="s">
        <v>216</v>
      </c>
      <c r="AQ5" s="610"/>
      <c r="AR5" s="610"/>
      <c r="AS5" s="610"/>
      <c r="AT5" s="610"/>
      <c r="AU5" s="610"/>
      <c r="AV5" s="610"/>
      <c r="AW5" s="610"/>
      <c r="AX5" s="610"/>
      <c r="AY5" s="610"/>
      <c r="AZ5" s="610"/>
      <c r="BA5" s="610"/>
      <c r="BB5" s="610"/>
      <c r="BC5" s="610"/>
      <c r="BD5" s="610"/>
      <c r="BE5" s="610"/>
      <c r="BF5" s="611"/>
      <c r="BG5" s="623">
        <v>25502297</v>
      </c>
      <c r="BH5" s="624"/>
      <c r="BI5" s="624"/>
      <c r="BJ5" s="624"/>
      <c r="BK5" s="624"/>
      <c r="BL5" s="624"/>
      <c r="BM5" s="624"/>
      <c r="BN5" s="625"/>
      <c r="BO5" s="626">
        <v>93.4</v>
      </c>
      <c r="BP5" s="626"/>
      <c r="BQ5" s="626"/>
      <c r="BR5" s="626"/>
      <c r="BS5" s="627" t="s">
        <v>122</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2">
      <c r="B6" s="620" t="s">
        <v>220</v>
      </c>
      <c r="C6" s="621"/>
      <c r="D6" s="621"/>
      <c r="E6" s="621"/>
      <c r="F6" s="621"/>
      <c r="G6" s="621"/>
      <c r="H6" s="621"/>
      <c r="I6" s="621"/>
      <c r="J6" s="621"/>
      <c r="K6" s="621"/>
      <c r="L6" s="621"/>
      <c r="M6" s="621"/>
      <c r="N6" s="621"/>
      <c r="O6" s="621"/>
      <c r="P6" s="621"/>
      <c r="Q6" s="622"/>
      <c r="R6" s="623">
        <v>382436</v>
      </c>
      <c r="S6" s="624"/>
      <c r="T6" s="624"/>
      <c r="U6" s="624"/>
      <c r="V6" s="624"/>
      <c r="W6" s="624"/>
      <c r="X6" s="624"/>
      <c r="Y6" s="625"/>
      <c r="Z6" s="626">
        <v>0.7</v>
      </c>
      <c r="AA6" s="626"/>
      <c r="AB6" s="626"/>
      <c r="AC6" s="626"/>
      <c r="AD6" s="627">
        <v>382436</v>
      </c>
      <c r="AE6" s="627"/>
      <c r="AF6" s="627"/>
      <c r="AG6" s="627"/>
      <c r="AH6" s="627"/>
      <c r="AI6" s="627"/>
      <c r="AJ6" s="627"/>
      <c r="AK6" s="627"/>
      <c r="AL6" s="628">
        <v>1.3</v>
      </c>
      <c r="AM6" s="629"/>
      <c r="AN6" s="629"/>
      <c r="AO6" s="630"/>
      <c r="AP6" s="620" t="s">
        <v>221</v>
      </c>
      <c r="AQ6" s="621"/>
      <c r="AR6" s="621"/>
      <c r="AS6" s="621"/>
      <c r="AT6" s="621"/>
      <c r="AU6" s="621"/>
      <c r="AV6" s="621"/>
      <c r="AW6" s="621"/>
      <c r="AX6" s="621"/>
      <c r="AY6" s="621"/>
      <c r="AZ6" s="621"/>
      <c r="BA6" s="621"/>
      <c r="BB6" s="621"/>
      <c r="BC6" s="621"/>
      <c r="BD6" s="621"/>
      <c r="BE6" s="621"/>
      <c r="BF6" s="622"/>
      <c r="BG6" s="623">
        <v>25502297</v>
      </c>
      <c r="BH6" s="624"/>
      <c r="BI6" s="624"/>
      <c r="BJ6" s="624"/>
      <c r="BK6" s="624"/>
      <c r="BL6" s="624"/>
      <c r="BM6" s="624"/>
      <c r="BN6" s="625"/>
      <c r="BO6" s="626">
        <v>93.4</v>
      </c>
      <c r="BP6" s="626"/>
      <c r="BQ6" s="626"/>
      <c r="BR6" s="626"/>
      <c r="BS6" s="627" t="s">
        <v>122</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261193</v>
      </c>
      <c r="CS6" s="624"/>
      <c r="CT6" s="624"/>
      <c r="CU6" s="624"/>
      <c r="CV6" s="624"/>
      <c r="CW6" s="624"/>
      <c r="CX6" s="624"/>
      <c r="CY6" s="625"/>
      <c r="CZ6" s="617">
        <v>0.5</v>
      </c>
      <c r="DA6" s="618"/>
      <c r="DB6" s="618"/>
      <c r="DC6" s="634"/>
      <c r="DD6" s="632" t="s">
        <v>122</v>
      </c>
      <c r="DE6" s="624"/>
      <c r="DF6" s="624"/>
      <c r="DG6" s="624"/>
      <c r="DH6" s="624"/>
      <c r="DI6" s="624"/>
      <c r="DJ6" s="624"/>
      <c r="DK6" s="624"/>
      <c r="DL6" s="624"/>
      <c r="DM6" s="624"/>
      <c r="DN6" s="624"/>
      <c r="DO6" s="624"/>
      <c r="DP6" s="625"/>
      <c r="DQ6" s="632">
        <v>261193</v>
      </c>
      <c r="DR6" s="624"/>
      <c r="DS6" s="624"/>
      <c r="DT6" s="624"/>
      <c r="DU6" s="624"/>
      <c r="DV6" s="624"/>
      <c r="DW6" s="624"/>
      <c r="DX6" s="624"/>
      <c r="DY6" s="624"/>
      <c r="DZ6" s="624"/>
      <c r="EA6" s="624"/>
      <c r="EB6" s="624"/>
      <c r="EC6" s="633"/>
    </row>
    <row r="7" spans="2:143" ht="11.25" customHeight="1" x14ac:dyDescent="0.2">
      <c r="B7" s="620" t="s">
        <v>223</v>
      </c>
      <c r="C7" s="621"/>
      <c r="D7" s="621"/>
      <c r="E7" s="621"/>
      <c r="F7" s="621"/>
      <c r="G7" s="621"/>
      <c r="H7" s="621"/>
      <c r="I7" s="621"/>
      <c r="J7" s="621"/>
      <c r="K7" s="621"/>
      <c r="L7" s="621"/>
      <c r="M7" s="621"/>
      <c r="N7" s="621"/>
      <c r="O7" s="621"/>
      <c r="P7" s="621"/>
      <c r="Q7" s="622"/>
      <c r="R7" s="623">
        <v>8497</v>
      </c>
      <c r="S7" s="624"/>
      <c r="T7" s="624"/>
      <c r="U7" s="624"/>
      <c r="V7" s="624"/>
      <c r="W7" s="624"/>
      <c r="X7" s="624"/>
      <c r="Y7" s="625"/>
      <c r="Z7" s="626">
        <v>0</v>
      </c>
      <c r="AA7" s="626"/>
      <c r="AB7" s="626"/>
      <c r="AC7" s="626"/>
      <c r="AD7" s="627">
        <v>8497</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8378485</v>
      </c>
      <c r="BH7" s="624"/>
      <c r="BI7" s="624"/>
      <c r="BJ7" s="624"/>
      <c r="BK7" s="624"/>
      <c r="BL7" s="624"/>
      <c r="BM7" s="624"/>
      <c r="BN7" s="625"/>
      <c r="BO7" s="626">
        <v>30.7</v>
      </c>
      <c r="BP7" s="626"/>
      <c r="BQ7" s="626"/>
      <c r="BR7" s="626"/>
      <c r="BS7" s="627" t="s">
        <v>122</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5963581</v>
      </c>
      <c r="CS7" s="624"/>
      <c r="CT7" s="624"/>
      <c r="CU7" s="624"/>
      <c r="CV7" s="624"/>
      <c r="CW7" s="624"/>
      <c r="CX7" s="624"/>
      <c r="CY7" s="625"/>
      <c r="CZ7" s="626">
        <v>12.1</v>
      </c>
      <c r="DA7" s="626"/>
      <c r="DB7" s="626"/>
      <c r="DC7" s="626"/>
      <c r="DD7" s="632">
        <v>248164</v>
      </c>
      <c r="DE7" s="624"/>
      <c r="DF7" s="624"/>
      <c r="DG7" s="624"/>
      <c r="DH7" s="624"/>
      <c r="DI7" s="624"/>
      <c r="DJ7" s="624"/>
      <c r="DK7" s="624"/>
      <c r="DL7" s="624"/>
      <c r="DM7" s="624"/>
      <c r="DN7" s="624"/>
      <c r="DO7" s="624"/>
      <c r="DP7" s="625"/>
      <c r="DQ7" s="632">
        <v>5557278</v>
      </c>
      <c r="DR7" s="624"/>
      <c r="DS7" s="624"/>
      <c r="DT7" s="624"/>
      <c r="DU7" s="624"/>
      <c r="DV7" s="624"/>
      <c r="DW7" s="624"/>
      <c r="DX7" s="624"/>
      <c r="DY7" s="624"/>
      <c r="DZ7" s="624"/>
      <c r="EA7" s="624"/>
      <c r="EB7" s="624"/>
      <c r="EC7" s="633"/>
    </row>
    <row r="8" spans="2:143" ht="11.25" customHeight="1" x14ac:dyDescent="0.2">
      <c r="B8" s="620" t="s">
        <v>226</v>
      </c>
      <c r="C8" s="621"/>
      <c r="D8" s="621"/>
      <c r="E8" s="621"/>
      <c r="F8" s="621"/>
      <c r="G8" s="621"/>
      <c r="H8" s="621"/>
      <c r="I8" s="621"/>
      <c r="J8" s="621"/>
      <c r="K8" s="621"/>
      <c r="L8" s="621"/>
      <c r="M8" s="621"/>
      <c r="N8" s="621"/>
      <c r="O8" s="621"/>
      <c r="P8" s="621"/>
      <c r="Q8" s="622"/>
      <c r="R8" s="623">
        <v>120791</v>
      </c>
      <c r="S8" s="624"/>
      <c r="T8" s="624"/>
      <c r="U8" s="624"/>
      <c r="V8" s="624"/>
      <c r="W8" s="624"/>
      <c r="X8" s="624"/>
      <c r="Y8" s="625"/>
      <c r="Z8" s="626">
        <v>0.2</v>
      </c>
      <c r="AA8" s="626"/>
      <c r="AB8" s="626"/>
      <c r="AC8" s="626"/>
      <c r="AD8" s="627">
        <v>120791</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195973</v>
      </c>
      <c r="BH8" s="624"/>
      <c r="BI8" s="624"/>
      <c r="BJ8" s="624"/>
      <c r="BK8" s="624"/>
      <c r="BL8" s="624"/>
      <c r="BM8" s="624"/>
      <c r="BN8" s="625"/>
      <c r="BO8" s="626">
        <v>0.7</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18587226</v>
      </c>
      <c r="CS8" s="624"/>
      <c r="CT8" s="624"/>
      <c r="CU8" s="624"/>
      <c r="CV8" s="624"/>
      <c r="CW8" s="624"/>
      <c r="CX8" s="624"/>
      <c r="CY8" s="625"/>
      <c r="CZ8" s="626">
        <v>37.6</v>
      </c>
      <c r="DA8" s="626"/>
      <c r="DB8" s="626"/>
      <c r="DC8" s="626"/>
      <c r="DD8" s="632">
        <v>905858</v>
      </c>
      <c r="DE8" s="624"/>
      <c r="DF8" s="624"/>
      <c r="DG8" s="624"/>
      <c r="DH8" s="624"/>
      <c r="DI8" s="624"/>
      <c r="DJ8" s="624"/>
      <c r="DK8" s="624"/>
      <c r="DL8" s="624"/>
      <c r="DM8" s="624"/>
      <c r="DN8" s="624"/>
      <c r="DO8" s="624"/>
      <c r="DP8" s="625"/>
      <c r="DQ8" s="632">
        <v>8870407</v>
      </c>
      <c r="DR8" s="624"/>
      <c r="DS8" s="624"/>
      <c r="DT8" s="624"/>
      <c r="DU8" s="624"/>
      <c r="DV8" s="624"/>
      <c r="DW8" s="624"/>
      <c r="DX8" s="624"/>
      <c r="DY8" s="624"/>
      <c r="DZ8" s="624"/>
      <c r="EA8" s="624"/>
      <c r="EB8" s="624"/>
      <c r="EC8" s="633"/>
    </row>
    <row r="9" spans="2:143" ht="11.25" customHeight="1" x14ac:dyDescent="0.2">
      <c r="B9" s="620" t="s">
        <v>229</v>
      </c>
      <c r="C9" s="621"/>
      <c r="D9" s="621"/>
      <c r="E9" s="621"/>
      <c r="F9" s="621"/>
      <c r="G9" s="621"/>
      <c r="H9" s="621"/>
      <c r="I9" s="621"/>
      <c r="J9" s="621"/>
      <c r="K9" s="621"/>
      <c r="L9" s="621"/>
      <c r="M9" s="621"/>
      <c r="N9" s="621"/>
      <c r="O9" s="621"/>
      <c r="P9" s="621"/>
      <c r="Q9" s="622"/>
      <c r="R9" s="623">
        <v>145156</v>
      </c>
      <c r="S9" s="624"/>
      <c r="T9" s="624"/>
      <c r="U9" s="624"/>
      <c r="V9" s="624"/>
      <c r="W9" s="624"/>
      <c r="X9" s="624"/>
      <c r="Y9" s="625"/>
      <c r="Z9" s="626">
        <v>0.3</v>
      </c>
      <c r="AA9" s="626"/>
      <c r="AB9" s="626"/>
      <c r="AC9" s="626"/>
      <c r="AD9" s="627">
        <v>145156</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7191592</v>
      </c>
      <c r="BH9" s="624"/>
      <c r="BI9" s="624"/>
      <c r="BJ9" s="624"/>
      <c r="BK9" s="624"/>
      <c r="BL9" s="624"/>
      <c r="BM9" s="624"/>
      <c r="BN9" s="625"/>
      <c r="BO9" s="626">
        <v>26.3</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4714595</v>
      </c>
      <c r="CS9" s="624"/>
      <c r="CT9" s="624"/>
      <c r="CU9" s="624"/>
      <c r="CV9" s="624"/>
      <c r="CW9" s="624"/>
      <c r="CX9" s="624"/>
      <c r="CY9" s="625"/>
      <c r="CZ9" s="626">
        <v>9.5</v>
      </c>
      <c r="DA9" s="626"/>
      <c r="DB9" s="626"/>
      <c r="DC9" s="626"/>
      <c r="DD9" s="632">
        <v>262672</v>
      </c>
      <c r="DE9" s="624"/>
      <c r="DF9" s="624"/>
      <c r="DG9" s="624"/>
      <c r="DH9" s="624"/>
      <c r="DI9" s="624"/>
      <c r="DJ9" s="624"/>
      <c r="DK9" s="624"/>
      <c r="DL9" s="624"/>
      <c r="DM9" s="624"/>
      <c r="DN9" s="624"/>
      <c r="DO9" s="624"/>
      <c r="DP9" s="625"/>
      <c r="DQ9" s="632">
        <v>3941045</v>
      </c>
      <c r="DR9" s="624"/>
      <c r="DS9" s="624"/>
      <c r="DT9" s="624"/>
      <c r="DU9" s="624"/>
      <c r="DV9" s="624"/>
      <c r="DW9" s="624"/>
      <c r="DX9" s="624"/>
      <c r="DY9" s="624"/>
      <c r="DZ9" s="624"/>
      <c r="EA9" s="624"/>
      <c r="EB9" s="624"/>
      <c r="EC9" s="633"/>
    </row>
    <row r="10" spans="2:143" ht="11.25" customHeight="1" x14ac:dyDescent="0.2">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323282</v>
      </c>
      <c r="BH10" s="624"/>
      <c r="BI10" s="624"/>
      <c r="BJ10" s="624"/>
      <c r="BK10" s="624"/>
      <c r="BL10" s="624"/>
      <c r="BM10" s="624"/>
      <c r="BN10" s="625"/>
      <c r="BO10" s="626">
        <v>1.2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2">
      <c r="B11" s="620" t="s">
        <v>235</v>
      </c>
      <c r="C11" s="621"/>
      <c r="D11" s="621"/>
      <c r="E11" s="621"/>
      <c r="F11" s="621"/>
      <c r="G11" s="621"/>
      <c r="H11" s="621"/>
      <c r="I11" s="621"/>
      <c r="J11" s="621"/>
      <c r="K11" s="621"/>
      <c r="L11" s="621"/>
      <c r="M11" s="621"/>
      <c r="N11" s="621"/>
      <c r="O11" s="621"/>
      <c r="P11" s="621"/>
      <c r="Q11" s="622"/>
      <c r="R11" s="623">
        <v>2433455</v>
      </c>
      <c r="S11" s="624"/>
      <c r="T11" s="624"/>
      <c r="U11" s="624"/>
      <c r="V11" s="624"/>
      <c r="W11" s="624"/>
      <c r="X11" s="624"/>
      <c r="Y11" s="625"/>
      <c r="Z11" s="628">
        <v>4.5999999999999996</v>
      </c>
      <c r="AA11" s="629"/>
      <c r="AB11" s="629"/>
      <c r="AC11" s="635"/>
      <c r="AD11" s="632">
        <v>2433455</v>
      </c>
      <c r="AE11" s="624"/>
      <c r="AF11" s="624"/>
      <c r="AG11" s="624"/>
      <c r="AH11" s="624"/>
      <c r="AI11" s="624"/>
      <c r="AJ11" s="624"/>
      <c r="AK11" s="625"/>
      <c r="AL11" s="628">
        <v>8.3000000000000007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667638</v>
      </c>
      <c r="BH11" s="624"/>
      <c r="BI11" s="624"/>
      <c r="BJ11" s="624"/>
      <c r="BK11" s="624"/>
      <c r="BL11" s="624"/>
      <c r="BM11" s="624"/>
      <c r="BN11" s="625"/>
      <c r="BO11" s="626">
        <v>2.4</v>
      </c>
      <c r="BP11" s="626"/>
      <c r="BQ11" s="626"/>
      <c r="BR11" s="626"/>
      <c r="BS11" s="627" t="s">
        <v>122</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503816</v>
      </c>
      <c r="CS11" s="624"/>
      <c r="CT11" s="624"/>
      <c r="CU11" s="624"/>
      <c r="CV11" s="624"/>
      <c r="CW11" s="624"/>
      <c r="CX11" s="624"/>
      <c r="CY11" s="625"/>
      <c r="CZ11" s="626">
        <v>1</v>
      </c>
      <c r="DA11" s="626"/>
      <c r="DB11" s="626"/>
      <c r="DC11" s="626"/>
      <c r="DD11" s="632">
        <v>15963</v>
      </c>
      <c r="DE11" s="624"/>
      <c r="DF11" s="624"/>
      <c r="DG11" s="624"/>
      <c r="DH11" s="624"/>
      <c r="DI11" s="624"/>
      <c r="DJ11" s="624"/>
      <c r="DK11" s="624"/>
      <c r="DL11" s="624"/>
      <c r="DM11" s="624"/>
      <c r="DN11" s="624"/>
      <c r="DO11" s="624"/>
      <c r="DP11" s="625"/>
      <c r="DQ11" s="632">
        <v>431879</v>
      </c>
      <c r="DR11" s="624"/>
      <c r="DS11" s="624"/>
      <c r="DT11" s="624"/>
      <c r="DU11" s="624"/>
      <c r="DV11" s="624"/>
      <c r="DW11" s="624"/>
      <c r="DX11" s="624"/>
      <c r="DY11" s="624"/>
      <c r="DZ11" s="624"/>
      <c r="EA11" s="624"/>
      <c r="EB11" s="624"/>
      <c r="EC11" s="633"/>
    </row>
    <row r="12" spans="2:143" ht="11.25" customHeight="1" x14ac:dyDescent="0.2">
      <c r="B12" s="620" t="s">
        <v>238</v>
      </c>
      <c r="C12" s="621"/>
      <c r="D12" s="621"/>
      <c r="E12" s="621"/>
      <c r="F12" s="621"/>
      <c r="G12" s="621"/>
      <c r="H12" s="621"/>
      <c r="I12" s="621"/>
      <c r="J12" s="621"/>
      <c r="K12" s="621"/>
      <c r="L12" s="621"/>
      <c r="M12" s="621"/>
      <c r="N12" s="621"/>
      <c r="O12" s="621"/>
      <c r="P12" s="621"/>
      <c r="Q12" s="622"/>
      <c r="R12" s="623">
        <v>138234</v>
      </c>
      <c r="S12" s="624"/>
      <c r="T12" s="624"/>
      <c r="U12" s="624"/>
      <c r="V12" s="624"/>
      <c r="W12" s="624"/>
      <c r="X12" s="624"/>
      <c r="Y12" s="625"/>
      <c r="Z12" s="626">
        <v>0.3</v>
      </c>
      <c r="AA12" s="626"/>
      <c r="AB12" s="626"/>
      <c r="AC12" s="626"/>
      <c r="AD12" s="627">
        <v>138234</v>
      </c>
      <c r="AE12" s="627"/>
      <c r="AF12" s="627"/>
      <c r="AG12" s="627"/>
      <c r="AH12" s="627"/>
      <c r="AI12" s="627"/>
      <c r="AJ12" s="627"/>
      <c r="AK12" s="627"/>
      <c r="AL12" s="628">
        <v>0.5</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16214283</v>
      </c>
      <c r="BH12" s="624"/>
      <c r="BI12" s="624"/>
      <c r="BJ12" s="624"/>
      <c r="BK12" s="624"/>
      <c r="BL12" s="624"/>
      <c r="BM12" s="624"/>
      <c r="BN12" s="625"/>
      <c r="BO12" s="626">
        <v>59.4</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305874</v>
      </c>
      <c r="CS12" s="624"/>
      <c r="CT12" s="624"/>
      <c r="CU12" s="624"/>
      <c r="CV12" s="624"/>
      <c r="CW12" s="624"/>
      <c r="CX12" s="624"/>
      <c r="CY12" s="625"/>
      <c r="CZ12" s="626">
        <v>0.6</v>
      </c>
      <c r="DA12" s="626"/>
      <c r="DB12" s="626"/>
      <c r="DC12" s="626"/>
      <c r="DD12" s="632" t="s">
        <v>122</v>
      </c>
      <c r="DE12" s="624"/>
      <c r="DF12" s="624"/>
      <c r="DG12" s="624"/>
      <c r="DH12" s="624"/>
      <c r="DI12" s="624"/>
      <c r="DJ12" s="624"/>
      <c r="DK12" s="624"/>
      <c r="DL12" s="624"/>
      <c r="DM12" s="624"/>
      <c r="DN12" s="624"/>
      <c r="DO12" s="624"/>
      <c r="DP12" s="625"/>
      <c r="DQ12" s="632">
        <v>280747</v>
      </c>
      <c r="DR12" s="624"/>
      <c r="DS12" s="624"/>
      <c r="DT12" s="624"/>
      <c r="DU12" s="624"/>
      <c r="DV12" s="624"/>
      <c r="DW12" s="624"/>
      <c r="DX12" s="624"/>
      <c r="DY12" s="624"/>
      <c r="DZ12" s="624"/>
      <c r="EA12" s="624"/>
      <c r="EB12" s="624"/>
      <c r="EC12" s="633"/>
    </row>
    <row r="13" spans="2:143" ht="11.25" customHeight="1" x14ac:dyDescent="0.2">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16164492</v>
      </c>
      <c r="BH13" s="624"/>
      <c r="BI13" s="624"/>
      <c r="BJ13" s="624"/>
      <c r="BK13" s="624"/>
      <c r="BL13" s="624"/>
      <c r="BM13" s="624"/>
      <c r="BN13" s="625"/>
      <c r="BO13" s="626">
        <v>59.2</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3851850</v>
      </c>
      <c r="CS13" s="624"/>
      <c r="CT13" s="624"/>
      <c r="CU13" s="624"/>
      <c r="CV13" s="624"/>
      <c r="CW13" s="624"/>
      <c r="CX13" s="624"/>
      <c r="CY13" s="625"/>
      <c r="CZ13" s="626">
        <v>7.8</v>
      </c>
      <c r="DA13" s="626"/>
      <c r="DB13" s="626"/>
      <c r="DC13" s="626"/>
      <c r="DD13" s="632">
        <v>1638034</v>
      </c>
      <c r="DE13" s="624"/>
      <c r="DF13" s="624"/>
      <c r="DG13" s="624"/>
      <c r="DH13" s="624"/>
      <c r="DI13" s="624"/>
      <c r="DJ13" s="624"/>
      <c r="DK13" s="624"/>
      <c r="DL13" s="624"/>
      <c r="DM13" s="624"/>
      <c r="DN13" s="624"/>
      <c r="DO13" s="624"/>
      <c r="DP13" s="625"/>
      <c r="DQ13" s="632">
        <v>2986619</v>
      </c>
      <c r="DR13" s="624"/>
      <c r="DS13" s="624"/>
      <c r="DT13" s="624"/>
      <c r="DU13" s="624"/>
      <c r="DV13" s="624"/>
      <c r="DW13" s="624"/>
      <c r="DX13" s="624"/>
      <c r="DY13" s="624"/>
      <c r="DZ13" s="624"/>
      <c r="EA13" s="624"/>
      <c r="EB13" s="624"/>
      <c r="EC13" s="633"/>
    </row>
    <row r="14" spans="2:143" ht="11.25" customHeight="1" x14ac:dyDescent="0.2">
      <c r="B14" s="620" t="s">
        <v>244</v>
      </c>
      <c r="C14" s="621"/>
      <c r="D14" s="621"/>
      <c r="E14" s="621"/>
      <c r="F14" s="621"/>
      <c r="G14" s="621"/>
      <c r="H14" s="621"/>
      <c r="I14" s="621"/>
      <c r="J14" s="621"/>
      <c r="K14" s="621"/>
      <c r="L14" s="621"/>
      <c r="M14" s="621"/>
      <c r="N14" s="621"/>
      <c r="O14" s="621"/>
      <c r="P14" s="621"/>
      <c r="Q14" s="622"/>
      <c r="R14" s="623">
        <v>4447</v>
      </c>
      <c r="S14" s="624"/>
      <c r="T14" s="624"/>
      <c r="U14" s="624"/>
      <c r="V14" s="624"/>
      <c r="W14" s="624"/>
      <c r="X14" s="624"/>
      <c r="Y14" s="625"/>
      <c r="Z14" s="626">
        <v>0</v>
      </c>
      <c r="AA14" s="626"/>
      <c r="AB14" s="626"/>
      <c r="AC14" s="626"/>
      <c r="AD14" s="627">
        <v>4447</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230140</v>
      </c>
      <c r="BH14" s="624"/>
      <c r="BI14" s="624"/>
      <c r="BJ14" s="624"/>
      <c r="BK14" s="624"/>
      <c r="BL14" s="624"/>
      <c r="BM14" s="624"/>
      <c r="BN14" s="625"/>
      <c r="BO14" s="626">
        <v>0.8</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2276618</v>
      </c>
      <c r="CS14" s="624"/>
      <c r="CT14" s="624"/>
      <c r="CU14" s="624"/>
      <c r="CV14" s="624"/>
      <c r="CW14" s="624"/>
      <c r="CX14" s="624"/>
      <c r="CY14" s="625"/>
      <c r="CZ14" s="626">
        <v>4.5999999999999996</v>
      </c>
      <c r="DA14" s="626"/>
      <c r="DB14" s="626"/>
      <c r="DC14" s="626"/>
      <c r="DD14" s="632">
        <v>156478</v>
      </c>
      <c r="DE14" s="624"/>
      <c r="DF14" s="624"/>
      <c r="DG14" s="624"/>
      <c r="DH14" s="624"/>
      <c r="DI14" s="624"/>
      <c r="DJ14" s="624"/>
      <c r="DK14" s="624"/>
      <c r="DL14" s="624"/>
      <c r="DM14" s="624"/>
      <c r="DN14" s="624"/>
      <c r="DO14" s="624"/>
      <c r="DP14" s="625"/>
      <c r="DQ14" s="632">
        <v>2178834</v>
      </c>
      <c r="DR14" s="624"/>
      <c r="DS14" s="624"/>
      <c r="DT14" s="624"/>
      <c r="DU14" s="624"/>
      <c r="DV14" s="624"/>
      <c r="DW14" s="624"/>
      <c r="DX14" s="624"/>
      <c r="DY14" s="624"/>
      <c r="DZ14" s="624"/>
      <c r="EA14" s="624"/>
      <c r="EB14" s="624"/>
      <c r="EC14" s="633"/>
    </row>
    <row r="15" spans="2:143" ht="11.25" customHeight="1" x14ac:dyDescent="0.2">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679389</v>
      </c>
      <c r="BH15" s="624"/>
      <c r="BI15" s="624"/>
      <c r="BJ15" s="624"/>
      <c r="BK15" s="624"/>
      <c r="BL15" s="624"/>
      <c r="BM15" s="624"/>
      <c r="BN15" s="625"/>
      <c r="BO15" s="626">
        <v>2.5</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11316133</v>
      </c>
      <c r="CS15" s="624"/>
      <c r="CT15" s="624"/>
      <c r="CU15" s="624"/>
      <c r="CV15" s="624"/>
      <c r="CW15" s="624"/>
      <c r="CX15" s="624"/>
      <c r="CY15" s="625"/>
      <c r="CZ15" s="626">
        <v>22.9</v>
      </c>
      <c r="DA15" s="626"/>
      <c r="DB15" s="626"/>
      <c r="DC15" s="626"/>
      <c r="DD15" s="632">
        <v>4686154</v>
      </c>
      <c r="DE15" s="624"/>
      <c r="DF15" s="624"/>
      <c r="DG15" s="624"/>
      <c r="DH15" s="624"/>
      <c r="DI15" s="624"/>
      <c r="DJ15" s="624"/>
      <c r="DK15" s="624"/>
      <c r="DL15" s="624"/>
      <c r="DM15" s="624"/>
      <c r="DN15" s="624"/>
      <c r="DO15" s="624"/>
      <c r="DP15" s="625"/>
      <c r="DQ15" s="632">
        <v>6984851</v>
      </c>
      <c r="DR15" s="624"/>
      <c r="DS15" s="624"/>
      <c r="DT15" s="624"/>
      <c r="DU15" s="624"/>
      <c r="DV15" s="624"/>
      <c r="DW15" s="624"/>
      <c r="DX15" s="624"/>
      <c r="DY15" s="624"/>
      <c r="DZ15" s="624"/>
      <c r="EA15" s="624"/>
      <c r="EB15" s="624"/>
      <c r="EC15" s="633"/>
    </row>
    <row r="16" spans="2:143" ht="11.25" customHeight="1" x14ac:dyDescent="0.2">
      <c r="B16" s="620" t="s">
        <v>250</v>
      </c>
      <c r="C16" s="621"/>
      <c r="D16" s="621"/>
      <c r="E16" s="621"/>
      <c r="F16" s="621"/>
      <c r="G16" s="621"/>
      <c r="H16" s="621"/>
      <c r="I16" s="621"/>
      <c r="J16" s="621"/>
      <c r="K16" s="621"/>
      <c r="L16" s="621"/>
      <c r="M16" s="621"/>
      <c r="N16" s="621"/>
      <c r="O16" s="621"/>
      <c r="P16" s="621"/>
      <c r="Q16" s="622"/>
      <c r="R16" s="623">
        <v>63295</v>
      </c>
      <c r="S16" s="624"/>
      <c r="T16" s="624"/>
      <c r="U16" s="624"/>
      <c r="V16" s="624"/>
      <c r="W16" s="624"/>
      <c r="X16" s="624"/>
      <c r="Y16" s="625"/>
      <c r="Z16" s="626">
        <v>0.1</v>
      </c>
      <c r="AA16" s="626"/>
      <c r="AB16" s="626"/>
      <c r="AC16" s="626"/>
      <c r="AD16" s="627">
        <v>63295</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11249</v>
      </c>
      <c r="CS16" s="624"/>
      <c r="CT16" s="624"/>
      <c r="CU16" s="624"/>
      <c r="CV16" s="624"/>
      <c r="CW16" s="624"/>
      <c r="CX16" s="624"/>
      <c r="CY16" s="625"/>
      <c r="CZ16" s="626">
        <v>0</v>
      </c>
      <c r="DA16" s="626"/>
      <c r="DB16" s="626"/>
      <c r="DC16" s="626"/>
      <c r="DD16" s="632" t="s">
        <v>122</v>
      </c>
      <c r="DE16" s="624"/>
      <c r="DF16" s="624"/>
      <c r="DG16" s="624"/>
      <c r="DH16" s="624"/>
      <c r="DI16" s="624"/>
      <c r="DJ16" s="624"/>
      <c r="DK16" s="624"/>
      <c r="DL16" s="624"/>
      <c r="DM16" s="624"/>
      <c r="DN16" s="624"/>
      <c r="DO16" s="624"/>
      <c r="DP16" s="625"/>
      <c r="DQ16" s="632">
        <v>11249</v>
      </c>
      <c r="DR16" s="624"/>
      <c r="DS16" s="624"/>
      <c r="DT16" s="624"/>
      <c r="DU16" s="624"/>
      <c r="DV16" s="624"/>
      <c r="DW16" s="624"/>
      <c r="DX16" s="624"/>
      <c r="DY16" s="624"/>
      <c r="DZ16" s="624"/>
      <c r="EA16" s="624"/>
      <c r="EB16" s="624"/>
      <c r="EC16" s="633"/>
    </row>
    <row r="17" spans="2:133" ht="11.25" customHeight="1" x14ac:dyDescent="0.2">
      <c r="B17" s="620" t="s">
        <v>253</v>
      </c>
      <c r="C17" s="621"/>
      <c r="D17" s="621"/>
      <c r="E17" s="621"/>
      <c r="F17" s="621"/>
      <c r="G17" s="621"/>
      <c r="H17" s="621"/>
      <c r="I17" s="621"/>
      <c r="J17" s="621"/>
      <c r="K17" s="621"/>
      <c r="L17" s="621"/>
      <c r="M17" s="621"/>
      <c r="N17" s="621"/>
      <c r="O17" s="621"/>
      <c r="P17" s="621"/>
      <c r="Q17" s="622"/>
      <c r="R17" s="623">
        <v>197029</v>
      </c>
      <c r="S17" s="624"/>
      <c r="T17" s="624"/>
      <c r="U17" s="624"/>
      <c r="V17" s="624"/>
      <c r="W17" s="624"/>
      <c r="X17" s="624"/>
      <c r="Y17" s="625"/>
      <c r="Z17" s="626">
        <v>0.4</v>
      </c>
      <c r="AA17" s="626"/>
      <c r="AB17" s="626"/>
      <c r="AC17" s="626"/>
      <c r="AD17" s="627">
        <v>197029</v>
      </c>
      <c r="AE17" s="627"/>
      <c r="AF17" s="627"/>
      <c r="AG17" s="627"/>
      <c r="AH17" s="627"/>
      <c r="AI17" s="627"/>
      <c r="AJ17" s="627"/>
      <c r="AK17" s="627"/>
      <c r="AL17" s="628">
        <v>0.7</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1620967</v>
      </c>
      <c r="CS17" s="624"/>
      <c r="CT17" s="624"/>
      <c r="CU17" s="624"/>
      <c r="CV17" s="624"/>
      <c r="CW17" s="624"/>
      <c r="CX17" s="624"/>
      <c r="CY17" s="625"/>
      <c r="CZ17" s="626">
        <v>3.3</v>
      </c>
      <c r="DA17" s="626"/>
      <c r="DB17" s="626"/>
      <c r="DC17" s="626"/>
      <c r="DD17" s="632" t="s">
        <v>122</v>
      </c>
      <c r="DE17" s="624"/>
      <c r="DF17" s="624"/>
      <c r="DG17" s="624"/>
      <c r="DH17" s="624"/>
      <c r="DI17" s="624"/>
      <c r="DJ17" s="624"/>
      <c r="DK17" s="624"/>
      <c r="DL17" s="624"/>
      <c r="DM17" s="624"/>
      <c r="DN17" s="624"/>
      <c r="DO17" s="624"/>
      <c r="DP17" s="625"/>
      <c r="DQ17" s="632">
        <v>1620967</v>
      </c>
      <c r="DR17" s="624"/>
      <c r="DS17" s="624"/>
      <c r="DT17" s="624"/>
      <c r="DU17" s="624"/>
      <c r="DV17" s="624"/>
      <c r="DW17" s="624"/>
      <c r="DX17" s="624"/>
      <c r="DY17" s="624"/>
      <c r="DZ17" s="624"/>
      <c r="EA17" s="624"/>
      <c r="EB17" s="624"/>
      <c r="EC17" s="633"/>
    </row>
    <row r="18" spans="2:133" ht="11.25" customHeight="1" x14ac:dyDescent="0.2">
      <c r="B18" s="620" t="s">
        <v>256</v>
      </c>
      <c r="C18" s="621"/>
      <c r="D18" s="621"/>
      <c r="E18" s="621"/>
      <c r="F18" s="621"/>
      <c r="G18" s="621"/>
      <c r="H18" s="621"/>
      <c r="I18" s="621"/>
      <c r="J18" s="621"/>
      <c r="K18" s="621"/>
      <c r="L18" s="621"/>
      <c r="M18" s="621"/>
      <c r="N18" s="621"/>
      <c r="O18" s="621"/>
      <c r="P18" s="621"/>
      <c r="Q18" s="622"/>
      <c r="R18" s="623">
        <v>253848</v>
      </c>
      <c r="S18" s="624"/>
      <c r="T18" s="624"/>
      <c r="U18" s="624"/>
      <c r="V18" s="624"/>
      <c r="W18" s="624"/>
      <c r="X18" s="624"/>
      <c r="Y18" s="625"/>
      <c r="Z18" s="626">
        <v>0.5</v>
      </c>
      <c r="AA18" s="626"/>
      <c r="AB18" s="626"/>
      <c r="AC18" s="626"/>
      <c r="AD18" s="627">
        <v>253848</v>
      </c>
      <c r="AE18" s="627"/>
      <c r="AF18" s="627"/>
      <c r="AG18" s="627"/>
      <c r="AH18" s="627"/>
      <c r="AI18" s="627"/>
      <c r="AJ18" s="627"/>
      <c r="AK18" s="627"/>
      <c r="AL18" s="628">
        <v>0.9</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2">
      <c r="B19" s="620" t="s">
        <v>259</v>
      </c>
      <c r="C19" s="621"/>
      <c r="D19" s="621"/>
      <c r="E19" s="621"/>
      <c r="F19" s="621"/>
      <c r="G19" s="621"/>
      <c r="H19" s="621"/>
      <c r="I19" s="621"/>
      <c r="J19" s="621"/>
      <c r="K19" s="621"/>
      <c r="L19" s="621"/>
      <c r="M19" s="621"/>
      <c r="N19" s="621"/>
      <c r="O19" s="621"/>
      <c r="P19" s="621"/>
      <c r="Q19" s="622"/>
      <c r="R19" s="623">
        <v>253101</v>
      </c>
      <c r="S19" s="624"/>
      <c r="T19" s="624"/>
      <c r="U19" s="624"/>
      <c r="V19" s="624"/>
      <c r="W19" s="624"/>
      <c r="X19" s="624"/>
      <c r="Y19" s="625"/>
      <c r="Z19" s="626">
        <v>0.5</v>
      </c>
      <c r="AA19" s="626"/>
      <c r="AB19" s="626"/>
      <c r="AC19" s="626"/>
      <c r="AD19" s="627">
        <v>253101</v>
      </c>
      <c r="AE19" s="627"/>
      <c r="AF19" s="627"/>
      <c r="AG19" s="627"/>
      <c r="AH19" s="627"/>
      <c r="AI19" s="627"/>
      <c r="AJ19" s="627"/>
      <c r="AK19" s="627"/>
      <c r="AL19" s="628">
        <v>0.9</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1806601</v>
      </c>
      <c r="BH19" s="624"/>
      <c r="BI19" s="624"/>
      <c r="BJ19" s="624"/>
      <c r="BK19" s="624"/>
      <c r="BL19" s="624"/>
      <c r="BM19" s="624"/>
      <c r="BN19" s="625"/>
      <c r="BO19" s="626">
        <v>6.6</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2">
      <c r="B20" s="636" t="s">
        <v>262</v>
      </c>
      <c r="C20" s="637"/>
      <c r="D20" s="637"/>
      <c r="E20" s="637"/>
      <c r="F20" s="637"/>
      <c r="G20" s="637"/>
      <c r="H20" s="637"/>
      <c r="I20" s="637"/>
      <c r="J20" s="637"/>
      <c r="K20" s="637"/>
      <c r="L20" s="637"/>
      <c r="M20" s="637"/>
      <c r="N20" s="637"/>
      <c r="O20" s="637"/>
      <c r="P20" s="637"/>
      <c r="Q20" s="638"/>
      <c r="R20" s="623">
        <v>747</v>
      </c>
      <c r="S20" s="624"/>
      <c r="T20" s="624"/>
      <c r="U20" s="624"/>
      <c r="V20" s="624"/>
      <c r="W20" s="624"/>
      <c r="X20" s="624"/>
      <c r="Y20" s="625"/>
      <c r="Z20" s="626">
        <v>0</v>
      </c>
      <c r="AA20" s="626"/>
      <c r="AB20" s="626"/>
      <c r="AC20" s="626"/>
      <c r="AD20" s="627">
        <v>747</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1806601</v>
      </c>
      <c r="BH20" s="624"/>
      <c r="BI20" s="624"/>
      <c r="BJ20" s="624"/>
      <c r="BK20" s="624"/>
      <c r="BL20" s="624"/>
      <c r="BM20" s="624"/>
      <c r="BN20" s="625"/>
      <c r="BO20" s="626">
        <v>6.6</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49413102</v>
      </c>
      <c r="CS20" s="624"/>
      <c r="CT20" s="624"/>
      <c r="CU20" s="624"/>
      <c r="CV20" s="624"/>
      <c r="CW20" s="624"/>
      <c r="CX20" s="624"/>
      <c r="CY20" s="625"/>
      <c r="CZ20" s="626">
        <v>100</v>
      </c>
      <c r="DA20" s="626"/>
      <c r="DB20" s="626"/>
      <c r="DC20" s="626"/>
      <c r="DD20" s="632">
        <v>7913323</v>
      </c>
      <c r="DE20" s="624"/>
      <c r="DF20" s="624"/>
      <c r="DG20" s="624"/>
      <c r="DH20" s="624"/>
      <c r="DI20" s="624"/>
      <c r="DJ20" s="624"/>
      <c r="DK20" s="624"/>
      <c r="DL20" s="624"/>
      <c r="DM20" s="624"/>
      <c r="DN20" s="624"/>
      <c r="DO20" s="624"/>
      <c r="DP20" s="625"/>
      <c r="DQ20" s="632">
        <v>33125069</v>
      </c>
      <c r="DR20" s="624"/>
      <c r="DS20" s="624"/>
      <c r="DT20" s="624"/>
      <c r="DU20" s="624"/>
      <c r="DV20" s="624"/>
      <c r="DW20" s="624"/>
      <c r="DX20" s="624"/>
      <c r="DY20" s="624"/>
      <c r="DZ20" s="624"/>
      <c r="EA20" s="624"/>
      <c r="EB20" s="624"/>
      <c r="EC20" s="633"/>
    </row>
    <row r="21" spans="2:133" ht="11.25" customHeight="1" x14ac:dyDescent="0.2">
      <c r="B21" s="620" t="s">
        <v>265</v>
      </c>
      <c r="C21" s="621"/>
      <c r="D21" s="621"/>
      <c r="E21" s="621"/>
      <c r="F21" s="621"/>
      <c r="G21" s="621"/>
      <c r="H21" s="621"/>
      <c r="I21" s="621"/>
      <c r="J21" s="621"/>
      <c r="K21" s="621"/>
      <c r="L21" s="621"/>
      <c r="M21" s="621"/>
      <c r="N21" s="621"/>
      <c r="O21" s="621"/>
      <c r="P21" s="621"/>
      <c r="Q21" s="622"/>
      <c r="R21" s="623">
        <v>133201</v>
      </c>
      <c r="S21" s="624"/>
      <c r="T21" s="624"/>
      <c r="U21" s="624"/>
      <c r="V21" s="624"/>
      <c r="W21" s="624"/>
      <c r="X21" s="624"/>
      <c r="Y21" s="625"/>
      <c r="Z21" s="626">
        <v>0.3</v>
      </c>
      <c r="AA21" s="626"/>
      <c r="AB21" s="626"/>
      <c r="AC21" s="626"/>
      <c r="AD21" s="627" t="s">
        <v>122</v>
      </c>
      <c r="AE21" s="627"/>
      <c r="AF21" s="627"/>
      <c r="AG21" s="627"/>
      <c r="AH21" s="627"/>
      <c r="AI21" s="627"/>
      <c r="AJ21" s="627"/>
      <c r="AK21" s="627"/>
      <c r="AL21" s="628" t="s">
        <v>122</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122</v>
      </c>
      <c r="BH21" s="624"/>
      <c r="BI21" s="624"/>
      <c r="BJ21" s="624"/>
      <c r="BK21" s="624"/>
      <c r="BL21" s="624"/>
      <c r="BM21" s="624"/>
      <c r="BN21" s="625"/>
      <c r="BO21" s="626" t="s">
        <v>122</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
      <c r="B22" s="620" t="s">
        <v>267</v>
      </c>
      <c r="C22" s="621"/>
      <c r="D22" s="621"/>
      <c r="E22" s="621"/>
      <c r="F22" s="621"/>
      <c r="G22" s="621"/>
      <c r="H22" s="621"/>
      <c r="I22" s="621"/>
      <c r="J22" s="621"/>
      <c r="K22" s="621"/>
      <c r="L22" s="621"/>
      <c r="M22" s="621"/>
      <c r="N22" s="621"/>
      <c r="O22" s="621"/>
      <c r="P22" s="621"/>
      <c r="Q22" s="622"/>
      <c r="R22" s="623" t="s">
        <v>122</v>
      </c>
      <c r="S22" s="624"/>
      <c r="T22" s="624"/>
      <c r="U22" s="624"/>
      <c r="V22" s="624"/>
      <c r="W22" s="624"/>
      <c r="X22" s="624"/>
      <c r="Y22" s="625"/>
      <c r="Z22" s="626" t="s">
        <v>122</v>
      </c>
      <c r="AA22" s="626"/>
      <c r="AB22" s="626"/>
      <c r="AC22" s="626"/>
      <c r="AD22" s="627" t="s">
        <v>122</v>
      </c>
      <c r="AE22" s="627"/>
      <c r="AF22" s="627"/>
      <c r="AG22" s="627"/>
      <c r="AH22" s="627"/>
      <c r="AI22" s="627"/>
      <c r="AJ22" s="627"/>
      <c r="AK22" s="627"/>
      <c r="AL22" s="628" t="s">
        <v>122</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
      <c r="B23" s="620" t="s">
        <v>270</v>
      </c>
      <c r="C23" s="621"/>
      <c r="D23" s="621"/>
      <c r="E23" s="621"/>
      <c r="F23" s="621"/>
      <c r="G23" s="621"/>
      <c r="H23" s="621"/>
      <c r="I23" s="621"/>
      <c r="J23" s="621"/>
      <c r="K23" s="621"/>
      <c r="L23" s="621"/>
      <c r="M23" s="621"/>
      <c r="N23" s="621"/>
      <c r="O23" s="621"/>
      <c r="P23" s="621"/>
      <c r="Q23" s="622"/>
      <c r="R23" s="623">
        <v>131970</v>
      </c>
      <c r="S23" s="624"/>
      <c r="T23" s="624"/>
      <c r="U23" s="624"/>
      <c r="V23" s="624"/>
      <c r="W23" s="624"/>
      <c r="X23" s="624"/>
      <c r="Y23" s="625"/>
      <c r="Z23" s="626">
        <v>0.2</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1806601</v>
      </c>
      <c r="BH23" s="624"/>
      <c r="BI23" s="624"/>
      <c r="BJ23" s="624"/>
      <c r="BK23" s="624"/>
      <c r="BL23" s="624"/>
      <c r="BM23" s="624"/>
      <c r="BN23" s="625"/>
      <c r="BO23" s="626">
        <v>6.6</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2">
      <c r="B24" s="620" t="s">
        <v>277</v>
      </c>
      <c r="C24" s="621"/>
      <c r="D24" s="621"/>
      <c r="E24" s="621"/>
      <c r="F24" s="621"/>
      <c r="G24" s="621"/>
      <c r="H24" s="621"/>
      <c r="I24" s="621"/>
      <c r="J24" s="621"/>
      <c r="K24" s="621"/>
      <c r="L24" s="621"/>
      <c r="M24" s="621"/>
      <c r="N24" s="621"/>
      <c r="O24" s="621"/>
      <c r="P24" s="621"/>
      <c r="Q24" s="622"/>
      <c r="R24" s="623">
        <v>1231</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21256502</v>
      </c>
      <c r="CS24" s="613"/>
      <c r="CT24" s="613"/>
      <c r="CU24" s="613"/>
      <c r="CV24" s="613"/>
      <c r="CW24" s="613"/>
      <c r="CX24" s="613"/>
      <c r="CY24" s="614"/>
      <c r="CZ24" s="617">
        <v>43</v>
      </c>
      <c r="DA24" s="618"/>
      <c r="DB24" s="618"/>
      <c r="DC24" s="634"/>
      <c r="DD24" s="658">
        <v>11805545</v>
      </c>
      <c r="DE24" s="613"/>
      <c r="DF24" s="613"/>
      <c r="DG24" s="613"/>
      <c r="DH24" s="613"/>
      <c r="DI24" s="613"/>
      <c r="DJ24" s="613"/>
      <c r="DK24" s="614"/>
      <c r="DL24" s="658">
        <v>11143759</v>
      </c>
      <c r="DM24" s="613"/>
      <c r="DN24" s="613"/>
      <c r="DO24" s="613"/>
      <c r="DP24" s="613"/>
      <c r="DQ24" s="613"/>
      <c r="DR24" s="613"/>
      <c r="DS24" s="613"/>
      <c r="DT24" s="613"/>
      <c r="DU24" s="613"/>
      <c r="DV24" s="614"/>
      <c r="DW24" s="617">
        <v>37.9</v>
      </c>
      <c r="DX24" s="618"/>
      <c r="DY24" s="618"/>
      <c r="DZ24" s="618"/>
      <c r="EA24" s="618"/>
      <c r="EB24" s="618"/>
      <c r="EC24" s="619"/>
    </row>
    <row r="25" spans="2:133" ht="11.25" customHeight="1" x14ac:dyDescent="0.2">
      <c r="B25" s="620" t="s">
        <v>280</v>
      </c>
      <c r="C25" s="621"/>
      <c r="D25" s="621"/>
      <c r="E25" s="621"/>
      <c r="F25" s="621"/>
      <c r="G25" s="621"/>
      <c r="H25" s="621"/>
      <c r="I25" s="621"/>
      <c r="J25" s="621"/>
      <c r="K25" s="621"/>
      <c r="L25" s="621"/>
      <c r="M25" s="621"/>
      <c r="N25" s="621"/>
      <c r="O25" s="621"/>
      <c r="P25" s="621"/>
      <c r="Q25" s="622"/>
      <c r="R25" s="623">
        <v>31189287</v>
      </c>
      <c r="S25" s="624"/>
      <c r="T25" s="624"/>
      <c r="U25" s="624"/>
      <c r="V25" s="624"/>
      <c r="W25" s="624"/>
      <c r="X25" s="624"/>
      <c r="Y25" s="625"/>
      <c r="Z25" s="626">
        <v>59</v>
      </c>
      <c r="AA25" s="626"/>
      <c r="AB25" s="626"/>
      <c r="AC25" s="626"/>
      <c r="AD25" s="627">
        <v>29249485</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6434881</v>
      </c>
      <c r="CS25" s="655"/>
      <c r="CT25" s="655"/>
      <c r="CU25" s="655"/>
      <c r="CV25" s="655"/>
      <c r="CW25" s="655"/>
      <c r="CX25" s="655"/>
      <c r="CY25" s="656"/>
      <c r="CZ25" s="628">
        <v>13</v>
      </c>
      <c r="DA25" s="653"/>
      <c r="DB25" s="653"/>
      <c r="DC25" s="657"/>
      <c r="DD25" s="632">
        <v>6046199</v>
      </c>
      <c r="DE25" s="655"/>
      <c r="DF25" s="655"/>
      <c r="DG25" s="655"/>
      <c r="DH25" s="655"/>
      <c r="DI25" s="655"/>
      <c r="DJ25" s="655"/>
      <c r="DK25" s="656"/>
      <c r="DL25" s="632">
        <v>6026730</v>
      </c>
      <c r="DM25" s="655"/>
      <c r="DN25" s="655"/>
      <c r="DO25" s="655"/>
      <c r="DP25" s="655"/>
      <c r="DQ25" s="655"/>
      <c r="DR25" s="655"/>
      <c r="DS25" s="655"/>
      <c r="DT25" s="655"/>
      <c r="DU25" s="655"/>
      <c r="DV25" s="656"/>
      <c r="DW25" s="628">
        <v>20.5</v>
      </c>
      <c r="DX25" s="653"/>
      <c r="DY25" s="653"/>
      <c r="DZ25" s="653"/>
      <c r="EA25" s="653"/>
      <c r="EB25" s="653"/>
      <c r="EC25" s="654"/>
    </row>
    <row r="26" spans="2:133" ht="11.25" customHeight="1" x14ac:dyDescent="0.2">
      <c r="B26" s="620" t="s">
        <v>283</v>
      </c>
      <c r="C26" s="621"/>
      <c r="D26" s="621"/>
      <c r="E26" s="621"/>
      <c r="F26" s="621"/>
      <c r="G26" s="621"/>
      <c r="H26" s="621"/>
      <c r="I26" s="621"/>
      <c r="J26" s="621"/>
      <c r="K26" s="621"/>
      <c r="L26" s="621"/>
      <c r="M26" s="621"/>
      <c r="N26" s="621"/>
      <c r="O26" s="621"/>
      <c r="P26" s="621"/>
      <c r="Q26" s="622"/>
      <c r="R26" s="623">
        <v>10944</v>
      </c>
      <c r="S26" s="624"/>
      <c r="T26" s="624"/>
      <c r="U26" s="624"/>
      <c r="V26" s="624"/>
      <c r="W26" s="624"/>
      <c r="X26" s="624"/>
      <c r="Y26" s="625"/>
      <c r="Z26" s="626">
        <v>0</v>
      </c>
      <c r="AA26" s="626"/>
      <c r="AB26" s="626"/>
      <c r="AC26" s="626"/>
      <c r="AD26" s="627">
        <v>10944</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4448851</v>
      </c>
      <c r="CS26" s="624"/>
      <c r="CT26" s="624"/>
      <c r="CU26" s="624"/>
      <c r="CV26" s="624"/>
      <c r="CW26" s="624"/>
      <c r="CX26" s="624"/>
      <c r="CY26" s="625"/>
      <c r="CZ26" s="628">
        <v>9</v>
      </c>
      <c r="DA26" s="653"/>
      <c r="DB26" s="653"/>
      <c r="DC26" s="657"/>
      <c r="DD26" s="632">
        <v>4112817</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2">
      <c r="B27" s="620" t="s">
        <v>286</v>
      </c>
      <c r="C27" s="621"/>
      <c r="D27" s="621"/>
      <c r="E27" s="621"/>
      <c r="F27" s="621"/>
      <c r="G27" s="621"/>
      <c r="H27" s="621"/>
      <c r="I27" s="621"/>
      <c r="J27" s="621"/>
      <c r="K27" s="621"/>
      <c r="L27" s="621"/>
      <c r="M27" s="621"/>
      <c r="N27" s="621"/>
      <c r="O27" s="621"/>
      <c r="P27" s="621"/>
      <c r="Q27" s="622"/>
      <c r="R27" s="623">
        <v>478018</v>
      </c>
      <c r="S27" s="624"/>
      <c r="T27" s="624"/>
      <c r="U27" s="624"/>
      <c r="V27" s="624"/>
      <c r="W27" s="624"/>
      <c r="X27" s="624"/>
      <c r="Y27" s="625"/>
      <c r="Z27" s="626">
        <v>0.9</v>
      </c>
      <c r="AA27" s="626"/>
      <c r="AB27" s="626"/>
      <c r="AC27" s="626"/>
      <c r="AD27" s="627">
        <v>122</v>
      </c>
      <c r="AE27" s="627"/>
      <c r="AF27" s="627"/>
      <c r="AG27" s="627"/>
      <c r="AH27" s="627"/>
      <c r="AI27" s="627"/>
      <c r="AJ27" s="627"/>
      <c r="AK27" s="627"/>
      <c r="AL27" s="628">
        <v>0</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27308898</v>
      </c>
      <c r="BH27" s="624"/>
      <c r="BI27" s="624"/>
      <c r="BJ27" s="624"/>
      <c r="BK27" s="624"/>
      <c r="BL27" s="624"/>
      <c r="BM27" s="624"/>
      <c r="BN27" s="625"/>
      <c r="BO27" s="626">
        <v>100</v>
      </c>
      <c r="BP27" s="626"/>
      <c r="BQ27" s="626"/>
      <c r="BR27" s="626"/>
      <c r="BS27" s="627" t="s">
        <v>122</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13200654</v>
      </c>
      <c r="CS27" s="655"/>
      <c r="CT27" s="655"/>
      <c r="CU27" s="655"/>
      <c r="CV27" s="655"/>
      <c r="CW27" s="655"/>
      <c r="CX27" s="655"/>
      <c r="CY27" s="656"/>
      <c r="CZ27" s="628">
        <v>26.7</v>
      </c>
      <c r="DA27" s="653"/>
      <c r="DB27" s="653"/>
      <c r="DC27" s="657"/>
      <c r="DD27" s="632">
        <v>4138379</v>
      </c>
      <c r="DE27" s="655"/>
      <c r="DF27" s="655"/>
      <c r="DG27" s="655"/>
      <c r="DH27" s="655"/>
      <c r="DI27" s="655"/>
      <c r="DJ27" s="655"/>
      <c r="DK27" s="656"/>
      <c r="DL27" s="632">
        <v>3496062</v>
      </c>
      <c r="DM27" s="655"/>
      <c r="DN27" s="655"/>
      <c r="DO27" s="655"/>
      <c r="DP27" s="655"/>
      <c r="DQ27" s="655"/>
      <c r="DR27" s="655"/>
      <c r="DS27" s="655"/>
      <c r="DT27" s="655"/>
      <c r="DU27" s="655"/>
      <c r="DV27" s="656"/>
      <c r="DW27" s="628">
        <v>11.9</v>
      </c>
      <c r="DX27" s="653"/>
      <c r="DY27" s="653"/>
      <c r="DZ27" s="653"/>
      <c r="EA27" s="653"/>
      <c r="EB27" s="653"/>
      <c r="EC27" s="654"/>
    </row>
    <row r="28" spans="2:133" ht="11.25" customHeight="1" x14ac:dyDescent="0.2">
      <c r="B28" s="620" t="s">
        <v>289</v>
      </c>
      <c r="C28" s="621"/>
      <c r="D28" s="621"/>
      <c r="E28" s="621"/>
      <c r="F28" s="621"/>
      <c r="G28" s="621"/>
      <c r="H28" s="621"/>
      <c r="I28" s="621"/>
      <c r="J28" s="621"/>
      <c r="K28" s="621"/>
      <c r="L28" s="621"/>
      <c r="M28" s="621"/>
      <c r="N28" s="621"/>
      <c r="O28" s="621"/>
      <c r="P28" s="621"/>
      <c r="Q28" s="622"/>
      <c r="R28" s="623">
        <v>221948</v>
      </c>
      <c r="S28" s="624"/>
      <c r="T28" s="624"/>
      <c r="U28" s="624"/>
      <c r="V28" s="624"/>
      <c r="W28" s="624"/>
      <c r="X28" s="624"/>
      <c r="Y28" s="625"/>
      <c r="Z28" s="626">
        <v>0.4</v>
      </c>
      <c r="AA28" s="626"/>
      <c r="AB28" s="626"/>
      <c r="AC28" s="626"/>
      <c r="AD28" s="627">
        <v>132841</v>
      </c>
      <c r="AE28" s="627"/>
      <c r="AF28" s="627"/>
      <c r="AG28" s="627"/>
      <c r="AH28" s="627"/>
      <c r="AI28" s="627"/>
      <c r="AJ28" s="627"/>
      <c r="AK28" s="627"/>
      <c r="AL28" s="628">
        <v>0.5</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1620967</v>
      </c>
      <c r="CS28" s="624"/>
      <c r="CT28" s="624"/>
      <c r="CU28" s="624"/>
      <c r="CV28" s="624"/>
      <c r="CW28" s="624"/>
      <c r="CX28" s="624"/>
      <c r="CY28" s="625"/>
      <c r="CZ28" s="628">
        <v>3.3</v>
      </c>
      <c r="DA28" s="653"/>
      <c r="DB28" s="653"/>
      <c r="DC28" s="657"/>
      <c r="DD28" s="632">
        <v>1620967</v>
      </c>
      <c r="DE28" s="624"/>
      <c r="DF28" s="624"/>
      <c r="DG28" s="624"/>
      <c r="DH28" s="624"/>
      <c r="DI28" s="624"/>
      <c r="DJ28" s="624"/>
      <c r="DK28" s="625"/>
      <c r="DL28" s="632">
        <v>1620967</v>
      </c>
      <c r="DM28" s="624"/>
      <c r="DN28" s="624"/>
      <c r="DO28" s="624"/>
      <c r="DP28" s="624"/>
      <c r="DQ28" s="624"/>
      <c r="DR28" s="624"/>
      <c r="DS28" s="624"/>
      <c r="DT28" s="624"/>
      <c r="DU28" s="624"/>
      <c r="DV28" s="625"/>
      <c r="DW28" s="628">
        <v>5.5</v>
      </c>
      <c r="DX28" s="653"/>
      <c r="DY28" s="653"/>
      <c r="DZ28" s="653"/>
      <c r="EA28" s="653"/>
      <c r="EB28" s="653"/>
      <c r="EC28" s="654"/>
    </row>
    <row r="29" spans="2:133" ht="11.25" customHeight="1" x14ac:dyDescent="0.2">
      <c r="B29" s="620" t="s">
        <v>291</v>
      </c>
      <c r="C29" s="621"/>
      <c r="D29" s="621"/>
      <c r="E29" s="621"/>
      <c r="F29" s="621"/>
      <c r="G29" s="621"/>
      <c r="H29" s="621"/>
      <c r="I29" s="621"/>
      <c r="J29" s="621"/>
      <c r="K29" s="621"/>
      <c r="L29" s="621"/>
      <c r="M29" s="621"/>
      <c r="N29" s="621"/>
      <c r="O29" s="621"/>
      <c r="P29" s="621"/>
      <c r="Q29" s="622"/>
      <c r="R29" s="623">
        <v>72469</v>
      </c>
      <c r="S29" s="624"/>
      <c r="T29" s="624"/>
      <c r="U29" s="624"/>
      <c r="V29" s="624"/>
      <c r="W29" s="624"/>
      <c r="X29" s="624"/>
      <c r="Y29" s="625"/>
      <c r="Z29" s="626">
        <v>0.1</v>
      </c>
      <c r="AA29" s="626"/>
      <c r="AB29" s="626"/>
      <c r="AC29" s="626"/>
      <c r="AD29" s="627">
        <v>906</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1620967</v>
      </c>
      <c r="CS29" s="655"/>
      <c r="CT29" s="655"/>
      <c r="CU29" s="655"/>
      <c r="CV29" s="655"/>
      <c r="CW29" s="655"/>
      <c r="CX29" s="655"/>
      <c r="CY29" s="656"/>
      <c r="CZ29" s="628">
        <v>3.3</v>
      </c>
      <c r="DA29" s="653"/>
      <c r="DB29" s="653"/>
      <c r="DC29" s="657"/>
      <c r="DD29" s="632">
        <v>1620967</v>
      </c>
      <c r="DE29" s="655"/>
      <c r="DF29" s="655"/>
      <c r="DG29" s="655"/>
      <c r="DH29" s="655"/>
      <c r="DI29" s="655"/>
      <c r="DJ29" s="655"/>
      <c r="DK29" s="656"/>
      <c r="DL29" s="632">
        <v>1620967</v>
      </c>
      <c r="DM29" s="655"/>
      <c r="DN29" s="655"/>
      <c r="DO29" s="655"/>
      <c r="DP29" s="655"/>
      <c r="DQ29" s="655"/>
      <c r="DR29" s="655"/>
      <c r="DS29" s="655"/>
      <c r="DT29" s="655"/>
      <c r="DU29" s="655"/>
      <c r="DV29" s="656"/>
      <c r="DW29" s="628">
        <v>5.5</v>
      </c>
      <c r="DX29" s="653"/>
      <c r="DY29" s="653"/>
      <c r="DZ29" s="653"/>
      <c r="EA29" s="653"/>
      <c r="EB29" s="653"/>
      <c r="EC29" s="654"/>
    </row>
    <row r="30" spans="2:133" ht="11.25" customHeight="1" x14ac:dyDescent="0.2">
      <c r="B30" s="620" t="s">
        <v>293</v>
      </c>
      <c r="C30" s="621"/>
      <c r="D30" s="621"/>
      <c r="E30" s="621"/>
      <c r="F30" s="621"/>
      <c r="G30" s="621"/>
      <c r="H30" s="621"/>
      <c r="I30" s="621"/>
      <c r="J30" s="621"/>
      <c r="K30" s="621"/>
      <c r="L30" s="621"/>
      <c r="M30" s="621"/>
      <c r="N30" s="621"/>
      <c r="O30" s="621"/>
      <c r="P30" s="621"/>
      <c r="Q30" s="622"/>
      <c r="R30" s="623">
        <v>8142138</v>
      </c>
      <c r="S30" s="624"/>
      <c r="T30" s="624"/>
      <c r="U30" s="624"/>
      <c r="V30" s="624"/>
      <c r="W30" s="624"/>
      <c r="X30" s="624"/>
      <c r="Y30" s="625"/>
      <c r="Z30" s="626">
        <v>15.4</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1544963</v>
      </c>
      <c r="CS30" s="624"/>
      <c r="CT30" s="624"/>
      <c r="CU30" s="624"/>
      <c r="CV30" s="624"/>
      <c r="CW30" s="624"/>
      <c r="CX30" s="624"/>
      <c r="CY30" s="625"/>
      <c r="CZ30" s="628">
        <v>3.1</v>
      </c>
      <c r="DA30" s="653"/>
      <c r="DB30" s="653"/>
      <c r="DC30" s="657"/>
      <c r="DD30" s="632">
        <v>1544963</v>
      </c>
      <c r="DE30" s="624"/>
      <c r="DF30" s="624"/>
      <c r="DG30" s="624"/>
      <c r="DH30" s="624"/>
      <c r="DI30" s="624"/>
      <c r="DJ30" s="624"/>
      <c r="DK30" s="625"/>
      <c r="DL30" s="632">
        <v>1544963</v>
      </c>
      <c r="DM30" s="624"/>
      <c r="DN30" s="624"/>
      <c r="DO30" s="624"/>
      <c r="DP30" s="624"/>
      <c r="DQ30" s="624"/>
      <c r="DR30" s="624"/>
      <c r="DS30" s="624"/>
      <c r="DT30" s="624"/>
      <c r="DU30" s="624"/>
      <c r="DV30" s="625"/>
      <c r="DW30" s="628">
        <v>5.2</v>
      </c>
      <c r="DX30" s="653"/>
      <c r="DY30" s="653"/>
      <c r="DZ30" s="653"/>
      <c r="EA30" s="653"/>
      <c r="EB30" s="653"/>
      <c r="EC30" s="654"/>
    </row>
    <row r="31" spans="2:133" ht="11.25" customHeight="1" x14ac:dyDescent="0.2">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99.4</v>
      </c>
      <c r="BH31" s="667"/>
      <c r="BI31" s="667"/>
      <c r="BJ31" s="667"/>
      <c r="BK31" s="667"/>
      <c r="BL31" s="667"/>
      <c r="BM31" s="618">
        <v>98.3</v>
      </c>
      <c r="BN31" s="667"/>
      <c r="BO31" s="667"/>
      <c r="BP31" s="667"/>
      <c r="BQ31" s="668"/>
      <c r="BR31" s="679">
        <v>99.3</v>
      </c>
      <c r="BS31" s="667"/>
      <c r="BT31" s="667"/>
      <c r="BU31" s="667"/>
      <c r="BV31" s="667"/>
      <c r="BW31" s="667"/>
      <c r="BX31" s="618">
        <v>98</v>
      </c>
      <c r="BY31" s="667"/>
      <c r="BZ31" s="667"/>
      <c r="CA31" s="667"/>
      <c r="CB31" s="668"/>
      <c r="CD31" s="661"/>
      <c r="CE31" s="662"/>
      <c r="CF31" s="620" t="s">
        <v>300</v>
      </c>
      <c r="CG31" s="621"/>
      <c r="CH31" s="621"/>
      <c r="CI31" s="621"/>
      <c r="CJ31" s="621"/>
      <c r="CK31" s="621"/>
      <c r="CL31" s="621"/>
      <c r="CM31" s="621"/>
      <c r="CN31" s="621"/>
      <c r="CO31" s="621"/>
      <c r="CP31" s="621"/>
      <c r="CQ31" s="622"/>
      <c r="CR31" s="623">
        <v>76004</v>
      </c>
      <c r="CS31" s="655"/>
      <c r="CT31" s="655"/>
      <c r="CU31" s="655"/>
      <c r="CV31" s="655"/>
      <c r="CW31" s="655"/>
      <c r="CX31" s="655"/>
      <c r="CY31" s="656"/>
      <c r="CZ31" s="628">
        <v>0.2</v>
      </c>
      <c r="DA31" s="653"/>
      <c r="DB31" s="653"/>
      <c r="DC31" s="657"/>
      <c r="DD31" s="632">
        <v>76004</v>
      </c>
      <c r="DE31" s="655"/>
      <c r="DF31" s="655"/>
      <c r="DG31" s="655"/>
      <c r="DH31" s="655"/>
      <c r="DI31" s="655"/>
      <c r="DJ31" s="655"/>
      <c r="DK31" s="656"/>
      <c r="DL31" s="632">
        <v>76004</v>
      </c>
      <c r="DM31" s="655"/>
      <c r="DN31" s="655"/>
      <c r="DO31" s="655"/>
      <c r="DP31" s="655"/>
      <c r="DQ31" s="655"/>
      <c r="DR31" s="655"/>
      <c r="DS31" s="655"/>
      <c r="DT31" s="655"/>
      <c r="DU31" s="655"/>
      <c r="DV31" s="656"/>
      <c r="DW31" s="628">
        <v>0.3</v>
      </c>
      <c r="DX31" s="653"/>
      <c r="DY31" s="653"/>
      <c r="DZ31" s="653"/>
      <c r="EA31" s="653"/>
      <c r="EB31" s="653"/>
      <c r="EC31" s="654"/>
    </row>
    <row r="32" spans="2:133" ht="11.25" customHeight="1" x14ac:dyDescent="0.2">
      <c r="B32" s="620" t="s">
        <v>301</v>
      </c>
      <c r="C32" s="621"/>
      <c r="D32" s="621"/>
      <c r="E32" s="621"/>
      <c r="F32" s="621"/>
      <c r="G32" s="621"/>
      <c r="H32" s="621"/>
      <c r="I32" s="621"/>
      <c r="J32" s="621"/>
      <c r="K32" s="621"/>
      <c r="L32" s="621"/>
      <c r="M32" s="621"/>
      <c r="N32" s="621"/>
      <c r="O32" s="621"/>
      <c r="P32" s="621"/>
      <c r="Q32" s="622"/>
      <c r="R32" s="623">
        <v>3862933</v>
      </c>
      <c r="S32" s="624"/>
      <c r="T32" s="624"/>
      <c r="U32" s="624"/>
      <c r="V32" s="624"/>
      <c r="W32" s="624"/>
      <c r="X32" s="624"/>
      <c r="Y32" s="625"/>
      <c r="Z32" s="626">
        <v>7.3</v>
      </c>
      <c r="AA32" s="626"/>
      <c r="AB32" s="626"/>
      <c r="AC32" s="626"/>
      <c r="AD32" s="627" t="s">
        <v>122</v>
      </c>
      <c r="AE32" s="627"/>
      <c r="AF32" s="627"/>
      <c r="AG32" s="627"/>
      <c r="AH32" s="627"/>
      <c r="AI32" s="627"/>
      <c r="AJ32" s="627"/>
      <c r="AK32" s="627"/>
      <c r="AL32" s="628" t="s">
        <v>122</v>
      </c>
      <c r="AM32" s="629"/>
      <c r="AN32" s="629"/>
      <c r="AO32" s="630"/>
      <c r="AP32" s="671"/>
      <c r="AQ32" s="672"/>
      <c r="AR32" s="672"/>
      <c r="AS32" s="672"/>
      <c r="AT32" s="676"/>
      <c r="AU32" s="214" t="s">
        <v>302</v>
      </c>
      <c r="AX32" s="620" t="s">
        <v>303</v>
      </c>
      <c r="AY32" s="621"/>
      <c r="AZ32" s="621"/>
      <c r="BA32" s="621"/>
      <c r="BB32" s="621"/>
      <c r="BC32" s="621"/>
      <c r="BD32" s="621"/>
      <c r="BE32" s="621"/>
      <c r="BF32" s="622"/>
      <c r="BG32" s="680">
        <v>99.1</v>
      </c>
      <c r="BH32" s="655"/>
      <c r="BI32" s="655"/>
      <c r="BJ32" s="655"/>
      <c r="BK32" s="655"/>
      <c r="BL32" s="655"/>
      <c r="BM32" s="629">
        <v>97.5</v>
      </c>
      <c r="BN32" s="655"/>
      <c r="BO32" s="655"/>
      <c r="BP32" s="655"/>
      <c r="BQ32" s="678"/>
      <c r="BR32" s="680">
        <v>99.2</v>
      </c>
      <c r="BS32" s="655"/>
      <c r="BT32" s="655"/>
      <c r="BU32" s="655"/>
      <c r="BV32" s="655"/>
      <c r="BW32" s="655"/>
      <c r="BX32" s="629">
        <v>97.5</v>
      </c>
      <c r="BY32" s="655"/>
      <c r="BZ32" s="655"/>
      <c r="CA32" s="655"/>
      <c r="CB32" s="678"/>
      <c r="CD32" s="663"/>
      <c r="CE32" s="664"/>
      <c r="CF32" s="620" t="s">
        <v>304</v>
      </c>
      <c r="CG32" s="621"/>
      <c r="CH32" s="621"/>
      <c r="CI32" s="621"/>
      <c r="CJ32" s="621"/>
      <c r="CK32" s="621"/>
      <c r="CL32" s="621"/>
      <c r="CM32" s="621"/>
      <c r="CN32" s="621"/>
      <c r="CO32" s="621"/>
      <c r="CP32" s="621"/>
      <c r="CQ32" s="622"/>
      <c r="CR32" s="623" t="s">
        <v>122</v>
      </c>
      <c r="CS32" s="624"/>
      <c r="CT32" s="624"/>
      <c r="CU32" s="624"/>
      <c r="CV32" s="624"/>
      <c r="CW32" s="624"/>
      <c r="CX32" s="624"/>
      <c r="CY32" s="625"/>
      <c r="CZ32" s="628" t="s">
        <v>122</v>
      </c>
      <c r="DA32" s="653"/>
      <c r="DB32" s="653"/>
      <c r="DC32" s="657"/>
      <c r="DD32" s="632" t="s">
        <v>122</v>
      </c>
      <c r="DE32" s="624"/>
      <c r="DF32" s="624"/>
      <c r="DG32" s="624"/>
      <c r="DH32" s="624"/>
      <c r="DI32" s="624"/>
      <c r="DJ32" s="624"/>
      <c r="DK32" s="625"/>
      <c r="DL32" s="632" t="s">
        <v>122</v>
      </c>
      <c r="DM32" s="624"/>
      <c r="DN32" s="624"/>
      <c r="DO32" s="624"/>
      <c r="DP32" s="624"/>
      <c r="DQ32" s="624"/>
      <c r="DR32" s="624"/>
      <c r="DS32" s="624"/>
      <c r="DT32" s="624"/>
      <c r="DU32" s="624"/>
      <c r="DV32" s="625"/>
      <c r="DW32" s="628" t="s">
        <v>122</v>
      </c>
      <c r="DX32" s="653"/>
      <c r="DY32" s="653"/>
      <c r="DZ32" s="653"/>
      <c r="EA32" s="653"/>
      <c r="EB32" s="653"/>
      <c r="EC32" s="654"/>
    </row>
    <row r="33" spans="2:133" ht="11.25" customHeight="1" x14ac:dyDescent="0.2">
      <c r="B33" s="620" t="s">
        <v>305</v>
      </c>
      <c r="C33" s="621"/>
      <c r="D33" s="621"/>
      <c r="E33" s="621"/>
      <c r="F33" s="621"/>
      <c r="G33" s="621"/>
      <c r="H33" s="621"/>
      <c r="I33" s="621"/>
      <c r="J33" s="621"/>
      <c r="K33" s="621"/>
      <c r="L33" s="621"/>
      <c r="M33" s="621"/>
      <c r="N33" s="621"/>
      <c r="O33" s="621"/>
      <c r="P33" s="621"/>
      <c r="Q33" s="622"/>
      <c r="R33" s="623">
        <v>46457</v>
      </c>
      <c r="S33" s="624"/>
      <c r="T33" s="624"/>
      <c r="U33" s="624"/>
      <c r="V33" s="624"/>
      <c r="W33" s="624"/>
      <c r="X33" s="624"/>
      <c r="Y33" s="625"/>
      <c r="Z33" s="626">
        <v>0.1</v>
      </c>
      <c r="AA33" s="626"/>
      <c r="AB33" s="626"/>
      <c r="AC33" s="626"/>
      <c r="AD33" s="627">
        <v>31020</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99.6</v>
      </c>
      <c r="BH33" s="682"/>
      <c r="BI33" s="682"/>
      <c r="BJ33" s="682"/>
      <c r="BK33" s="682"/>
      <c r="BL33" s="682"/>
      <c r="BM33" s="683">
        <v>98.7</v>
      </c>
      <c r="BN33" s="682"/>
      <c r="BO33" s="682"/>
      <c r="BP33" s="682"/>
      <c r="BQ33" s="684"/>
      <c r="BR33" s="681">
        <v>99.4</v>
      </c>
      <c r="BS33" s="682"/>
      <c r="BT33" s="682"/>
      <c r="BU33" s="682"/>
      <c r="BV33" s="682"/>
      <c r="BW33" s="682"/>
      <c r="BX33" s="683">
        <v>98.2</v>
      </c>
      <c r="BY33" s="682"/>
      <c r="BZ33" s="682"/>
      <c r="CA33" s="682"/>
      <c r="CB33" s="684"/>
      <c r="CD33" s="620" t="s">
        <v>307</v>
      </c>
      <c r="CE33" s="621"/>
      <c r="CF33" s="621"/>
      <c r="CG33" s="621"/>
      <c r="CH33" s="621"/>
      <c r="CI33" s="621"/>
      <c r="CJ33" s="621"/>
      <c r="CK33" s="621"/>
      <c r="CL33" s="621"/>
      <c r="CM33" s="621"/>
      <c r="CN33" s="621"/>
      <c r="CO33" s="621"/>
      <c r="CP33" s="621"/>
      <c r="CQ33" s="622"/>
      <c r="CR33" s="623">
        <v>20232028</v>
      </c>
      <c r="CS33" s="655"/>
      <c r="CT33" s="655"/>
      <c r="CU33" s="655"/>
      <c r="CV33" s="655"/>
      <c r="CW33" s="655"/>
      <c r="CX33" s="655"/>
      <c r="CY33" s="656"/>
      <c r="CZ33" s="628">
        <v>40.9</v>
      </c>
      <c r="DA33" s="653"/>
      <c r="DB33" s="653"/>
      <c r="DC33" s="657"/>
      <c r="DD33" s="632">
        <v>18117146</v>
      </c>
      <c r="DE33" s="655"/>
      <c r="DF33" s="655"/>
      <c r="DG33" s="655"/>
      <c r="DH33" s="655"/>
      <c r="DI33" s="655"/>
      <c r="DJ33" s="655"/>
      <c r="DK33" s="656"/>
      <c r="DL33" s="632">
        <v>12250385</v>
      </c>
      <c r="DM33" s="655"/>
      <c r="DN33" s="655"/>
      <c r="DO33" s="655"/>
      <c r="DP33" s="655"/>
      <c r="DQ33" s="655"/>
      <c r="DR33" s="655"/>
      <c r="DS33" s="655"/>
      <c r="DT33" s="655"/>
      <c r="DU33" s="655"/>
      <c r="DV33" s="656"/>
      <c r="DW33" s="628">
        <v>41.6</v>
      </c>
      <c r="DX33" s="653"/>
      <c r="DY33" s="653"/>
      <c r="DZ33" s="653"/>
      <c r="EA33" s="653"/>
      <c r="EB33" s="653"/>
      <c r="EC33" s="654"/>
    </row>
    <row r="34" spans="2:133" ht="11.25" customHeight="1" x14ac:dyDescent="0.2">
      <c r="B34" s="620" t="s">
        <v>308</v>
      </c>
      <c r="C34" s="621"/>
      <c r="D34" s="621"/>
      <c r="E34" s="621"/>
      <c r="F34" s="621"/>
      <c r="G34" s="621"/>
      <c r="H34" s="621"/>
      <c r="I34" s="621"/>
      <c r="J34" s="621"/>
      <c r="K34" s="621"/>
      <c r="L34" s="621"/>
      <c r="M34" s="621"/>
      <c r="N34" s="621"/>
      <c r="O34" s="621"/>
      <c r="P34" s="621"/>
      <c r="Q34" s="622"/>
      <c r="R34" s="623">
        <v>68634</v>
      </c>
      <c r="S34" s="624"/>
      <c r="T34" s="624"/>
      <c r="U34" s="624"/>
      <c r="V34" s="624"/>
      <c r="W34" s="624"/>
      <c r="X34" s="624"/>
      <c r="Y34" s="625"/>
      <c r="Z34" s="626">
        <v>0.1</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8327627</v>
      </c>
      <c r="CS34" s="624"/>
      <c r="CT34" s="624"/>
      <c r="CU34" s="624"/>
      <c r="CV34" s="624"/>
      <c r="CW34" s="624"/>
      <c r="CX34" s="624"/>
      <c r="CY34" s="625"/>
      <c r="CZ34" s="628">
        <v>16.899999999999999</v>
      </c>
      <c r="DA34" s="653"/>
      <c r="DB34" s="653"/>
      <c r="DC34" s="657"/>
      <c r="DD34" s="632">
        <v>7159576</v>
      </c>
      <c r="DE34" s="624"/>
      <c r="DF34" s="624"/>
      <c r="DG34" s="624"/>
      <c r="DH34" s="624"/>
      <c r="DI34" s="624"/>
      <c r="DJ34" s="624"/>
      <c r="DK34" s="625"/>
      <c r="DL34" s="632">
        <v>5610826</v>
      </c>
      <c r="DM34" s="624"/>
      <c r="DN34" s="624"/>
      <c r="DO34" s="624"/>
      <c r="DP34" s="624"/>
      <c r="DQ34" s="624"/>
      <c r="DR34" s="624"/>
      <c r="DS34" s="624"/>
      <c r="DT34" s="624"/>
      <c r="DU34" s="624"/>
      <c r="DV34" s="625"/>
      <c r="DW34" s="628">
        <v>19.100000000000001</v>
      </c>
      <c r="DX34" s="653"/>
      <c r="DY34" s="653"/>
      <c r="DZ34" s="653"/>
      <c r="EA34" s="653"/>
      <c r="EB34" s="653"/>
      <c r="EC34" s="654"/>
    </row>
    <row r="35" spans="2:133" ht="11.25" customHeight="1" x14ac:dyDescent="0.2">
      <c r="B35" s="620" t="s">
        <v>310</v>
      </c>
      <c r="C35" s="621"/>
      <c r="D35" s="621"/>
      <c r="E35" s="621"/>
      <c r="F35" s="621"/>
      <c r="G35" s="621"/>
      <c r="H35" s="621"/>
      <c r="I35" s="621"/>
      <c r="J35" s="621"/>
      <c r="K35" s="621"/>
      <c r="L35" s="621"/>
      <c r="M35" s="621"/>
      <c r="N35" s="621"/>
      <c r="O35" s="621"/>
      <c r="P35" s="621"/>
      <c r="Q35" s="622"/>
      <c r="R35" s="623">
        <v>1920440</v>
      </c>
      <c r="S35" s="624"/>
      <c r="T35" s="624"/>
      <c r="U35" s="624"/>
      <c r="V35" s="624"/>
      <c r="W35" s="624"/>
      <c r="X35" s="624"/>
      <c r="Y35" s="625"/>
      <c r="Z35" s="626">
        <v>3.6</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279819</v>
      </c>
      <c r="CS35" s="655"/>
      <c r="CT35" s="655"/>
      <c r="CU35" s="655"/>
      <c r="CV35" s="655"/>
      <c r="CW35" s="655"/>
      <c r="CX35" s="655"/>
      <c r="CY35" s="656"/>
      <c r="CZ35" s="628">
        <v>0.6</v>
      </c>
      <c r="DA35" s="653"/>
      <c r="DB35" s="653"/>
      <c r="DC35" s="657"/>
      <c r="DD35" s="632">
        <v>276736</v>
      </c>
      <c r="DE35" s="655"/>
      <c r="DF35" s="655"/>
      <c r="DG35" s="655"/>
      <c r="DH35" s="655"/>
      <c r="DI35" s="655"/>
      <c r="DJ35" s="655"/>
      <c r="DK35" s="656"/>
      <c r="DL35" s="632">
        <v>276479</v>
      </c>
      <c r="DM35" s="655"/>
      <c r="DN35" s="655"/>
      <c r="DO35" s="655"/>
      <c r="DP35" s="655"/>
      <c r="DQ35" s="655"/>
      <c r="DR35" s="655"/>
      <c r="DS35" s="655"/>
      <c r="DT35" s="655"/>
      <c r="DU35" s="655"/>
      <c r="DV35" s="656"/>
      <c r="DW35" s="628">
        <v>0.9</v>
      </c>
      <c r="DX35" s="653"/>
      <c r="DY35" s="653"/>
      <c r="DZ35" s="653"/>
      <c r="EA35" s="653"/>
      <c r="EB35" s="653"/>
      <c r="EC35" s="654"/>
    </row>
    <row r="36" spans="2:133" ht="11.25" customHeight="1" x14ac:dyDescent="0.2">
      <c r="B36" s="620" t="s">
        <v>314</v>
      </c>
      <c r="C36" s="621"/>
      <c r="D36" s="621"/>
      <c r="E36" s="621"/>
      <c r="F36" s="621"/>
      <c r="G36" s="621"/>
      <c r="H36" s="621"/>
      <c r="I36" s="621"/>
      <c r="J36" s="621"/>
      <c r="K36" s="621"/>
      <c r="L36" s="621"/>
      <c r="M36" s="621"/>
      <c r="N36" s="621"/>
      <c r="O36" s="621"/>
      <c r="P36" s="621"/>
      <c r="Q36" s="622"/>
      <c r="R36" s="623">
        <v>1972693</v>
      </c>
      <c r="S36" s="624"/>
      <c r="T36" s="624"/>
      <c r="U36" s="624"/>
      <c r="V36" s="624"/>
      <c r="W36" s="624"/>
      <c r="X36" s="624"/>
      <c r="Y36" s="625"/>
      <c r="Z36" s="626">
        <v>3.7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3283207</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17134</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6157670</v>
      </c>
      <c r="CS36" s="624"/>
      <c r="CT36" s="624"/>
      <c r="CU36" s="624"/>
      <c r="CV36" s="624"/>
      <c r="CW36" s="624"/>
      <c r="CX36" s="624"/>
      <c r="CY36" s="625"/>
      <c r="CZ36" s="628">
        <v>12.5</v>
      </c>
      <c r="DA36" s="653"/>
      <c r="DB36" s="653"/>
      <c r="DC36" s="657"/>
      <c r="DD36" s="632">
        <v>5790689</v>
      </c>
      <c r="DE36" s="624"/>
      <c r="DF36" s="624"/>
      <c r="DG36" s="624"/>
      <c r="DH36" s="624"/>
      <c r="DI36" s="624"/>
      <c r="DJ36" s="624"/>
      <c r="DK36" s="625"/>
      <c r="DL36" s="632">
        <v>4313735</v>
      </c>
      <c r="DM36" s="624"/>
      <c r="DN36" s="624"/>
      <c r="DO36" s="624"/>
      <c r="DP36" s="624"/>
      <c r="DQ36" s="624"/>
      <c r="DR36" s="624"/>
      <c r="DS36" s="624"/>
      <c r="DT36" s="624"/>
      <c r="DU36" s="624"/>
      <c r="DV36" s="625"/>
      <c r="DW36" s="628">
        <v>14.7</v>
      </c>
      <c r="DX36" s="653"/>
      <c r="DY36" s="653"/>
      <c r="DZ36" s="653"/>
      <c r="EA36" s="653"/>
      <c r="EB36" s="653"/>
      <c r="EC36" s="654"/>
    </row>
    <row r="37" spans="2:133" ht="11.25" customHeight="1" x14ac:dyDescent="0.2">
      <c r="B37" s="620" t="s">
        <v>318</v>
      </c>
      <c r="C37" s="621"/>
      <c r="D37" s="621"/>
      <c r="E37" s="621"/>
      <c r="F37" s="621"/>
      <c r="G37" s="621"/>
      <c r="H37" s="621"/>
      <c r="I37" s="621"/>
      <c r="J37" s="621"/>
      <c r="K37" s="621"/>
      <c r="L37" s="621"/>
      <c r="M37" s="621"/>
      <c r="N37" s="621"/>
      <c r="O37" s="621"/>
      <c r="P37" s="621"/>
      <c r="Q37" s="622"/>
      <c r="R37" s="623">
        <v>1697092</v>
      </c>
      <c r="S37" s="624"/>
      <c r="T37" s="624"/>
      <c r="U37" s="624"/>
      <c r="V37" s="624"/>
      <c r="W37" s="624"/>
      <c r="X37" s="624"/>
      <c r="Y37" s="625"/>
      <c r="Z37" s="626">
        <v>3.2</v>
      </c>
      <c r="AA37" s="626"/>
      <c r="AB37" s="626"/>
      <c r="AC37" s="626"/>
      <c r="AD37" s="627">
        <v>10149</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179807</v>
      </c>
      <c r="BA37" s="624"/>
      <c r="BB37" s="624"/>
      <c r="BC37" s="624"/>
      <c r="BD37" s="655"/>
      <c r="BE37" s="655"/>
      <c r="BF37" s="678"/>
      <c r="BG37" s="620" t="s">
        <v>320</v>
      </c>
      <c r="BH37" s="621"/>
      <c r="BI37" s="621"/>
      <c r="BJ37" s="621"/>
      <c r="BK37" s="621"/>
      <c r="BL37" s="621"/>
      <c r="BM37" s="621"/>
      <c r="BN37" s="621"/>
      <c r="BO37" s="621"/>
      <c r="BP37" s="621"/>
      <c r="BQ37" s="621"/>
      <c r="BR37" s="621"/>
      <c r="BS37" s="621"/>
      <c r="BT37" s="621"/>
      <c r="BU37" s="622"/>
      <c r="BV37" s="623">
        <v>-363737</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3608295</v>
      </c>
      <c r="CS37" s="655"/>
      <c r="CT37" s="655"/>
      <c r="CU37" s="655"/>
      <c r="CV37" s="655"/>
      <c r="CW37" s="655"/>
      <c r="CX37" s="655"/>
      <c r="CY37" s="656"/>
      <c r="CZ37" s="628">
        <v>7.3</v>
      </c>
      <c r="DA37" s="653"/>
      <c r="DB37" s="653"/>
      <c r="DC37" s="657"/>
      <c r="DD37" s="632">
        <v>3608295</v>
      </c>
      <c r="DE37" s="655"/>
      <c r="DF37" s="655"/>
      <c r="DG37" s="655"/>
      <c r="DH37" s="655"/>
      <c r="DI37" s="655"/>
      <c r="DJ37" s="655"/>
      <c r="DK37" s="656"/>
      <c r="DL37" s="632">
        <v>3219671</v>
      </c>
      <c r="DM37" s="655"/>
      <c r="DN37" s="655"/>
      <c r="DO37" s="655"/>
      <c r="DP37" s="655"/>
      <c r="DQ37" s="655"/>
      <c r="DR37" s="655"/>
      <c r="DS37" s="655"/>
      <c r="DT37" s="655"/>
      <c r="DU37" s="655"/>
      <c r="DV37" s="656"/>
      <c r="DW37" s="628">
        <v>10.9</v>
      </c>
      <c r="DX37" s="653"/>
      <c r="DY37" s="653"/>
      <c r="DZ37" s="653"/>
      <c r="EA37" s="653"/>
      <c r="EB37" s="653"/>
      <c r="EC37" s="654"/>
    </row>
    <row r="38" spans="2:133" ht="11.25" customHeight="1" x14ac:dyDescent="0.2">
      <c r="B38" s="620" t="s">
        <v>322</v>
      </c>
      <c r="C38" s="621"/>
      <c r="D38" s="621"/>
      <c r="E38" s="621"/>
      <c r="F38" s="621"/>
      <c r="G38" s="621"/>
      <c r="H38" s="621"/>
      <c r="I38" s="621"/>
      <c r="J38" s="621"/>
      <c r="K38" s="621"/>
      <c r="L38" s="621"/>
      <c r="M38" s="621"/>
      <c r="N38" s="621"/>
      <c r="O38" s="621"/>
      <c r="P38" s="621"/>
      <c r="Q38" s="622"/>
      <c r="R38" s="623">
        <v>3220800</v>
      </c>
      <c r="S38" s="624"/>
      <c r="T38" s="624"/>
      <c r="U38" s="624"/>
      <c r="V38" s="624"/>
      <c r="W38" s="624"/>
      <c r="X38" s="624"/>
      <c r="Y38" s="625"/>
      <c r="Z38" s="626">
        <v>6.1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179640</v>
      </c>
      <c r="BA38" s="624"/>
      <c r="BB38" s="624"/>
      <c r="BC38" s="624"/>
      <c r="BD38" s="655"/>
      <c r="BE38" s="655"/>
      <c r="BF38" s="678"/>
      <c r="BG38" s="620" t="s">
        <v>324</v>
      </c>
      <c r="BH38" s="621"/>
      <c r="BI38" s="621"/>
      <c r="BJ38" s="621"/>
      <c r="BK38" s="621"/>
      <c r="BL38" s="621"/>
      <c r="BM38" s="621"/>
      <c r="BN38" s="621"/>
      <c r="BO38" s="621"/>
      <c r="BP38" s="621"/>
      <c r="BQ38" s="621"/>
      <c r="BR38" s="621"/>
      <c r="BS38" s="621"/>
      <c r="BT38" s="621"/>
      <c r="BU38" s="622"/>
      <c r="BV38" s="623">
        <v>12077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2923760</v>
      </c>
      <c r="CS38" s="624"/>
      <c r="CT38" s="624"/>
      <c r="CU38" s="624"/>
      <c r="CV38" s="624"/>
      <c r="CW38" s="624"/>
      <c r="CX38" s="624"/>
      <c r="CY38" s="625"/>
      <c r="CZ38" s="628">
        <v>5.9</v>
      </c>
      <c r="DA38" s="653"/>
      <c r="DB38" s="653"/>
      <c r="DC38" s="657"/>
      <c r="DD38" s="632">
        <v>2458870</v>
      </c>
      <c r="DE38" s="624"/>
      <c r="DF38" s="624"/>
      <c r="DG38" s="624"/>
      <c r="DH38" s="624"/>
      <c r="DI38" s="624"/>
      <c r="DJ38" s="624"/>
      <c r="DK38" s="625"/>
      <c r="DL38" s="632">
        <v>2049345</v>
      </c>
      <c r="DM38" s="624"/>
      <c r="DN38" s="624"/>
      <c r="DO38" s="624"/>
      <c r="DP38" s="624"/>
      <c r="DQ38" s="624"/>
      <c r="DR38" s="624"/>
      <c r="DS38" s="624"/>
      <c r="DT38" s="624"/>
      <c r="DU38" s="624"/>
      <c r="DV38" s="625"/>
      <c r="DW38" s="628">
        <v>7</v>
      </c>
      <c r="DX38" s="653"/>
      <c r="DY38" s="653"/>
      <c r="DZ38" s="653"/>
      <c r="EA38" s="653"/>
      <c r="EB38" s="653"/>
      <c r="EC38" s="654"/>
    </row>
    <row r="39" spans="2:133" ht="11.25" customHeight="1" x14ac:dyDescent="0.2">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t="s">
        <v>122</v>
      </c>
      <c r="BA39" s="624"/>
      <c r="BB39" s="624"/>
      <c r="BC39" s="624"/>
      <c r="BD39" s="655"/>
      <c r="BE39" s="655"/>
      <c r="BF39" s="678"/>
      <c r="BG39" s="620" t="s">
        <v>328</v>
      </c>
      <c r="BH39" s="621"/>
      <c r="BI39" s="621"/>
      <c r="BJ39" s="621"/>
      <c r="BK39" s="621"/>
      <c r="BL39" s="621"/>
      <c r="BM39" s="621"/>
      <c r="BN39" s="621"/>
      <c r="BO39" s="621"/>
      <c r="BP39" s="621"/>
      <c r="BQ39" s="621"/>
      <c r="BR39" s="621"/>
      <c r="BS39" s="621"/>
      <c r="BT39" s="621"/>
      <c r="BU39" s="622"/>
      <c r="BV39" s="623">
        <v>18500</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2441745</v>
      </c>
      <c r="CS39" s="655"/>
      <c r="CT39" s="655"/>
      <c r="CU39" s="655"/>
      <c r="CV39" s="655"/>
      <c r="CW39" s="655"/>
      <c r="CX39" s="655"/>
      <c r="CY39" s="656"/>
      <c r="CZ39" s="628">
        <v>4.9000000000000004</v>
      </c>
      <c r="DA39" s="653"/>
      <c r="DB39" s="653"/>
      <c r="DC39" s="657"/>
      <c r="DD39" s="632">
        <v>2365633</v>
      </c>
      <c r="DE39" s="655"/>
      <c r="DF39" s="655"/>
      <c r="DG39" s="655"/>
      <c r="DH39" s="655"/>
      <c r="DI39" s="655"/>
      <c r="DJ39" s="655"/>
      <c r="DK39" s="656"/>
      <c r="DL39" s="632" t="s">
        <v>122</v>
      </c>
      <c r="DM39" s="655"/>
      <c r="DN39" s="655"/>
      <c r="DO39" s="655"/>
      <c r="DP39" s="655"/>
      <c r="DQ39" s="655"/>
      <c r="DR39" s="655"/>
      <c r="DS39" s="655"/>
      <c r="DT39" s="655"/>
      <c r="DU39" s="655"/>
      <c r="DV39" s="656"/>
      <c r="DW39" s="628" t="s">
        <v>122</v>
      </c>
      <c r="DX39" s="653"/>
      <c r="DY39" s="653"/>
      <c r="DZ39" s="653"/>
      <c r="EA39" s="653"/>
      <c r="EB39" s="653"/>
      <c r="EC39" s="654"/>
    </row>
    <row r="40" spans="2:133" ht="11.25" customHeight="1" x14ac:dyDescent="0.2">
      <c r="B40" s="620" t="s">
        <v>330</v>
      </c>
      <c r="C40" s="621"/>
      <c r="D40" s="621"/>
      <c r="E40" s="621"/>
      <c r="F40" s="621"/>
      <c r="G40" s="621"/>
      <c r="H40" s="621"/>
      <c r="I40" s="621"/>
      <c r="J40" s="621"/>
      <c r="K40" s="621"/>
      <c r="L40" s="621"/>
      <c r="M40" s="621"/>
      <c r="N40" s="621"/>
      <c r="O40" s="621"/>
      <c r="P40" s="621"/>
      <c r="Q40" s="622"/>
      <c r="R40" s="623" t="s">
        <v>122</v>
      </c>
      <c r="S40" s="624"/>
      <c r="T40" s="624"/>
      <c r="U40" s="624"/>
      <c r="V40" s="624"/>
      <c r="W40" s="624"/>
      <c r="X40" s="624"/>
      <c r="Y40" s="625"/>
      <c r="Z40" s="626" t="s">
        <v>122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t="s">
        <v>122</v>
      </c>
      <c r="BA40" s="624"/>
      <c r="BB40" s="624"/>
      <c r="BC40" s="624"/>
      <c r="BD40" s="655"/>
      <c r="BE40" s="655"/>
      <c r="BF40" s="678"/>
      <c r="BG40" s="671" t="s">
        <v>332</v>
      </c>
      <c r="BH40" s="672"/>
      <c r="BI40" s="672"/>
      <c r="BJ40" s="672"/>
      <c r="BK40" s="672"/>
      <c r="BL40" s="223"/>
      <c r="BM40" s="621" t="s">
        <v>333</v>
      </c>
      <c r="BN40" s="621"/>
      <c r="BO40" s="621"/>
      <c r="BP40" s="621"/>
      <c r="BQ40" s="621"/>
      <c r="BR40" s="621"/>
      <c r="BS40" s="621"/>
      <c r="BT40" s="621"/>
      <c r="BU40" s="622"/>
      <c r="BV40" s="623">
        <v>109</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101407</v>
      </c>
      <c r="CS40" s="624"/>
      <c r="CT40" s="624"/>
      <c r="CU40" s="624"/>
      <c r="CV40" s="624"/>
      <c r="CW40" s="624"/>
      <c r="CX40" s="624"/>
      <c r="CY40" s="625"/>
      <c r="CZ40" s="628">
        <v>0.2</v>
      </c>
      <c r="DA40" s="653"/>
      <c r="DB40" s="653"/>
      <c r="DC40" s="657"/>
      <c r="DD40" s="632">
        <v>65642</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2">
      <c r="B41" s="644" t="s">
        <v>335</v>
      </c>
      <c r="C41" s="645"/>
      <c r="D41" s="645"/>
      <c r="E41" s="645"/>
      <c r="F41" s="645"/>
      <c r="G41" s="645"/>
      <c r="H41" s="645"/>
      <c r="I41" s="645"/>
      <c r="J41" s="645"/>
      <c r="K41" s="645"/>
      <c r="L41" s="645"/>
      <c r="M41" s="645"/>
      <c r="N41" s="645"/>
      <c r="O41" s="645"/>
      <c r="P41" s="645"/>
      <c r="Q41" s="646"/>
      <c r="R41" s="695">
        <v>52903853</v>
      </c>
      <c r="S41" s="696"/>
      <c r="T41" s="696"/>
      <c r="U41" s="696"/>
      <c r="V41" s="696"/>
      <c r="W41" s="696"/>
      <c r="X41" s="696"/>
      <c r="Y41" s="700"/>
      <c r="Z41" s="701">
        <v>100</v>
      </c>
      <c r="AA41" s="701"/>
      <c r="AB41" s="701"/>
      <c r="AC41" s="701"/>
      <c r="AD41" s="702">
        <v>29435467</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937205</v>
      </c>
      <c r="BA41" s="624"/>
      <c r="BB41" s="624"/>
      <c r="BC41" s="624"/>
      <c r="BD41" s="655"/>
      <c r="BE41" s="655"/>
      <c r="BF41" s="678"/>
      <c r="BG41" s="671"/>
      <c r="BH41" s="672"/>
      <c r="BI41" s="672"/>
      <c r="BJ41" s="672"/>
      <c r="BK41" s="672"/>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5"/>
      <c r="CT41" s="655"/>
      <c r="CU41" s="655"/>
      <c r="CV41" s="655"/>
      <c r="CW41" s="655"/>
      <c r="CX41" s="655"/>
      <c r="CY41" s="656"/>
      <c r="CZ41" s="628" t="s">
        <v>122</v>
      </c>
      <c r="DA41" s="653"/>
      <c r="DB41" s="653"/>
      <c r="DC41" s="657"/>
      <c r="DD41" s="632" t="s">
        <v>122</v>
      </c>
      <c r="DE41" s="655"/>
      <c r="DF41" s="655"/>
      <c r="DG41" s="655"/>
      <c r="DH41" s="655"/>
      <c r="DI41" s="655"/>
      <c r="DJ41" s="655"/>
      <c r="DK41" s="656"/>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2">
      <c r="AQ42" s="692" t="s">
        <v>339</v>
      </c>
      <c r="AR42" s="693"/>
      <c r="AS42" s="693"/>
      <c r="AT42" s="693"/>
      <c r="AU42" s="693"/>
      <c r="AV42" s="693"/>
      <c r="AW42" s="693"/>
      <c r="AX42" s="693"/>
      <c r="AY42" s="694"/>
      <c r="AZ42" s="695">
        <v>1986555</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367</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7924572</v>
      </c>
      <c r="CS42" s="655"/>
      <c r="CT42" s="655"/>
      <c r="CU42" s="655"/>
      <c r="CV42" s="655"/>
      <c r="CW42" s="655"/>
      <c r="CX42" s="655"/>
      <c r="CY42" s="656"/>
      <c r="CZ42" s="628">
        <v>16</v>
      </c>
      <c r="DA42" s="653"/>
      <c r="DB42" s="653"/>
      <c r="DC42" s="657"/>
      <c r="DD42" s="632">
        <v>3202378</v>
      </c>
      <c r="DE42" s="655"/>
      <c r="DF42" s="655"/>
      <c r="DG42" s="655"/>
      <c r="DH42" s="655"/>
      <c r="DI42" s="655"/>
      <c r="DJ42" s="655"/>
      <c r="DK42" s="656"/>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2">
      <c r="B43" s="214" t="s">
        <v>342</v>
      </c>
      <c r="CD43" s="620" t="s">
        <v>343</v>
      </c>
      <c r="CE43" s="621"/>
      <c r="CF43" s="621"/>
      <c r="CG43" s="621"/>
      <c r="CH43" s="621"/>
      <c r="CI43" s="621"/>
      <c r="CJ43" s="621"/>
      <c r="CK43" s="621"/>
      <c r="CL43" s="621"/>
      <c r="CM43" s="621"/>
      <c r="CN43" s="621"/>
      <c r="CO43" s="621"/>
      <c r="CP43" s="621"/>
      <c r="CQ43" s="622"/>
      <c r="CR43" s="623">
        <v>156778</v>
      </c>
      <c r="CS43" s="655"/>
      <c r="CT43" s="655"/>
      <c r="CU43" s="655"/>
      <c r="CV43" s="655"/>
      <c r="CW43" s="655"/>
      <c r="CX43" s="655"/>
      <c r="CY43" s="656"/>
      <c r="CZ43" s="628">
        <v>0.3</v>
      </c>
      <c r="DA43" s="653"/>
      <c r="DB43" s="653"/>
      <c r="DC43" s="657"/>
      <c r="DD43" s="632">
        <v>156778</v>
      </c>
      <c r="DE43" s="655"/>
      <c r="DF43" s="655"/>
      <c r="DG43" s="655"/>
      <c r="DH43" s="655"/>
      <c r="DI43" s="655"/>
      <c r="DJ43" s="655"/>
      <c r="DK43" s="656"/>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2">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7913323</v>
      </c>
      <c r="CS44" s="624"/>
      <c r="CT44" s="624"/>
      <c r="CU44" s="624"/>
      <c r="CV44" s="624"/>
      <c r="CW44" s="624"/>
      <c r="CX44" s="624"/>
      <c r="CY44" s="625"/>
      <c r="CZ44" s="628">
        <v>16</v>
      </c>
      <c r="DA44" s="629"/>
      <c r="DB44" s="629"/>
      <c r="DC44" s="635"/>
      <c r="DD44" s="632">
        <v>3191129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2">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1934296</v>
      </c>
      <c r="CS45" s="655"/>
      <c r="CT45" s="655"/>
      <c r="CU45" s="655"/>
      <c r="CV45" s="655"/>
      <c r="CW45" s="655"/>
      <c r="CX45" s="655"/>
      <c r="CY45" s="656"/>
      <c r="CZ45" s="628">
        <v>3.9</v>
      </c>
      <c r="DA45" s="653"/>
      <c r="DB45" s="653"/>
      <c r="DC45" s="657"/>
      <c r="DD45" s="632">
        <v>752112</v>
      </c>
      <c r="DE45" s="655"/>
      <c r="DF45" s="655"/>
      <c r="DG45" s="655"/>
      <c r="DH45" s="655"/>
      <c r="DI45" s="655"/>
      <c r="DJ45" s="655"/>
      <c r="DK45" s="656"/>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2">
      <c r="B46" s="225"/>
      <c r="CD46" s="661"/>
      <c r="CE46" s="662"/>
      <c r="CF46" s="620" t="s">
        <v>348</v>
      </c>
      <c r="CG46" s="621"/>
      <c r="CH46" s="621"/>
      <c r="CI46" s="621"/>
      <c r="CJ46" s="621"/>
      <c r="CK46" s="621"/>
      <c r="CL46" s="621"/>
      <c r="CM46" s="621"/>
      <c r="CN46" s="621"/>
      <c r="CO46" s="621"/>
      <c r="CP46" s="621"/>
      <c r="CQ46" s="622"/>
      <c r="CR46" s="623">
        <v>5979014</v>
      </c>
      <c r="CS46" s="624"/>
      <c r="CT46" s="624"/>
      <c r="CU46" s="624"/>
      <c r="CV46" s="624"/>
      <c r="CW46" s="624"/>
      <c r="CX46" s="624"/>
      <c r="CY46" s="625"/>
      <c r="CZ46" s="628">
        <v>12.1</v>
      </c>
      <c r="DA46" s="629"/>
      <c r="DB46" s="629"/>
      <c r="DC46" s="635"/>
      <c r="DD46" s="632">
        <v>2439004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2">
      <c r="B47" s="225"/>
      <c r="CD47" s="661"/>
      <c r="CE47" s="662"/>
      <c r="CF47" s="620" t="s">
        <v>349</v>
      </c>
      <c r="CG47" s="621"/>
      <c r="CH47" s="621"/>
      <c r="CI47" s="621"/>
      <c r="CJ47" s="621"/>
      <c r="CK47" s="621"/>
      <c r="CL47" s="621"/>
      <c r="CM47" s="621"/>
      <c r="CN47" s="621"/>
      <c r="CO47" s="621"/>
      <c r="CP47" s="621"/>
      <c r="CQ47" s="622"/>
      <c r="CR47" s="623">
        <v>11249</v>
      </c>
      <c r="CS47" s="655"/>
      <c r="CT47" s="655"/>
      <c r="CU47" s="655"/>
      <c r="CV47" s="655"/>
      <c r="CW47" s="655"/>
      <c r="CX47" s="655"/>
      <c r="CY47" s="656"/>
      <c r="CZ47" s="628">
        <v>0</v>
      </c>
      <c r="DA47" s="653"/>
      <c r="DB47" s="653"/>
      <c r="DC47" s="657"/>
      <c r="DD47" s="632">
        <v>11249</v>
      </c>
      <c r="DE47" s="655"/>
      <c r="DF47" s="655"/>
      <c r="DG47" s="655"/>
      <c r="DH47" s="655"/>
      <c r="DI47" s="655"/>
      <c r="DJ47" s="655"/>
      <c r="DK47" s="656"/>
      <c r="DL47" s="706"/>
      <c r="DM47" s="707"/>
      <c r="DN47" s="707"/>
      <c r="DO47" s="707"/>
      <c r="DP47" s="707"/>
      <c r="DQ47" s="707"/>
      <c r="DR47" s="707"/>
      <c r="DS47" s="707"/>
      <c r="DT47" s="707"/>
      <c r="DU47" s="707"/>
      <c r="DV47" s="708"/>
      <c r="DW47" s="697"/>
      <c r="DX47" s="698"/>
      <c r="DY47" s="698"/>
      <c r="DZ47" s="698"/>
      <c r="EA47" s="698"/>
      <c r="EB47" s="698"/>
      <c r="EC47" s="699"/>
    </row>
    <row r="48" spans="2:133" ht="11" x14ac:dyDescent="0.2">
      <c r="B48" s="225"/>
      <c r="CD48" s="663"/>
      <c r="CE48" s="664"/>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2">
      <c r="B49" s="225"/>
      <c r="CD49" s="644" t="s">
        <v>351</v>
      </c>
      <c r="CE49" s="645"/>
      <c r="CF49" s="645"/>
      <c r="CG49" s="645"/>
      <c r="CH49" s="645"/>
      <c r="CI49" s="645"/>
      <c r="CJ49" s="645"/>
      <c r="CK49" s="645"/>
      <c r="CL49" s="645"/>
      <c r="CM49" s="645"/>
      <c r="CN49" s="645"/>
      <c r="CO49" s="645"/>
      <c r="CP49" s="645"/>
      <c r="CQ49" s="646"/>
      <c r="CR49" s="695">
        <v>49413102</v>
      </c>
      <c r="CS49" s="682"/>
      <c r="CT49" s="682"/>
      <c r="CU49" s="682"/>
      <c r="CV49" s="682"/>
      <c r="CW49" s="682"/>
      <c r="CX49" s="682"/>
      <c r="CY49" s="711"/>
      <c r="CZ49" s="703">
        <v>100</v>
      </c>
      <c r="DA49" s="712"/>
      <c r="DB49" s="712"/>
      <c r="DC49" s="713"/>
      <c r="DD49" s="714">
        <v>33125069</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vZueL6ggquKQjGx4rTHqE09Xt7pj8lyCtzUaj202eyJamH80xVgSriQLouc1BxnefqzudWGouAFsCGTRAo2NlA==" saltValue="nao9Fh5kDkwM/dHtiO/do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2">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5">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2">
      <c r="A7" s="236">
        <v>1</v>
      </c>
      <c r="B7" s="749" t="s">
        <v>374</v>
      </c>
      <c r="C7" s="750"/>
      <c r="D7" s="750"/>
      <c r="E7" s="750"/>
      <c r="F7" s="750"/>
      <c r="G7" s="750"/>
      <c r="H7" s="750"/>
      <c r="I7" s="750"/>
      <c r="J7" s="750"/>
      <c r="K7" s="750"/>
      <c r="L7" s="750"/>
      <c r="M7" s="750"/>
      <c r="N7" s="750"/>
      <c r="O7" s="750"/>
      <c r="P7" s="751"/>
      <c r="Q7" s="752">
        <v>52913</v>
      </c>
      <c r="R7" s="753"/>
      <c r="S7" s="753"/>
      <c r="T7" s="753"/>
      <c r="U7" s="753"/>
      <c r="V7" s="753">
        <v>49422</v>
      </c>
      <c r="W7" s="753"/>
      <c r="X7" s="753"/>
      <c r="Y7" s="753"/>
      <c r="Z7" s="753"/>
      <c r="AA7" s="753">
        <v>3491</v>
      </c>
      <c r="AB7" s="753"/>
      <c r="AC7" s="753"/>
      <c r="AD7" s="753"/>
      <c r="AE7" s="754"/>
      <c r="AF7" s="755">
        <v>3296</v>
      </c>
      <c r="AG7" s="756"/>
      <c r="AH7" s="756"/>
      <c r="AI7" s="756"/>
      <c r="AJ7" s="757"/>
      <c r="AK7" s="758">
        <v>1920</v>
      </c>
      <c r="AL7" s="759"/>
      <c r="AM7" s="759"/>
      <c r="AN7" s="759"/>
      <c r="AO7" s="759"/>
      <c r="AP7" s="759">
        <v>15282</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c r="BT7" s="747"/>
      <c r="BU7" s="747"/>
      <c r="BV7" s="747"/>
      <c r="BW7" s="747"/>
      <c r="BX7" s="747"/>
      <c r="BY7" s="747"/>
      <c r="BZ7" s="747"/>
      <c r="CA7" s="747"/>
      <c r="CB7" s="747"/>
      <c r="CC7" s="747"/>
      <c r="CD7" s="747"/>
      <c r="CE7" s="747"/>
      <c r="CF7" s="747"/>
      <c r="CG7" s="762"/>
      <c r="CH7" s="743"/>
      <c r="CI7" s="744"/>
      <c r="CJ7" s="744"/>
      <c r="CK7" s="744"/>
      <c r="CL7" s="745"/>
      <c r="CM7" s="743"/>
      <c r="CN7" s="744"/>
      <c r="CO7" s="744"/>
      <c r="CP7" s="744"/>
      <c r="CQ7" s="745"/>
      <c r="CR7" s="743"/>
      <c r="CS7" s="744"/>
      <c r="CT7" s="744"/>
      <c r="CU7" s="744"/>
      <c r="CV7" s="745"/>
      <c r="CW7" s="743"/>
      <c r="CX7" s="744"/>
      <c r="CY7" s="744"/>
      <c r="CZ7" s="744"/>
      <c r="DA7" s="745"/>
      <c r="DB7" s="743"/>
      <c r="DC7" s="744"/>
      <c r="DD7" s="744"/>
      <c r="DE7" s="744"/>
      <c r="DF7" s="745"/>
      <c r="DG7" s="743"/>
      <c r="DH7" s="744"/>
      <c r="DI7" s="744"/>
      <c r="DJ7" s="744"/>
      <c r="DK7" s="745"/>
      <c r="DL7" s="743"/>
      <c r="DM7" s="744"/>
      <c r="DN7" s="744"/>
      <c r="DO7" s="744"/>
      <c r="DP7" s="745"/>
      <c r="DQ7" s="743"/>
      <c r="DR7" s="744"/>
      <c r="DS7" s="744"/>
      <c r="DT7" s="744"/>
      <c r="DU7" s="745"/>
      <c r="DV7" s="746"/>
      <c r="DW7" s="747"/>
      <c r="DX7" s="747"/>
      <c r="DY7" s="747"/>
      <c r="DZ7" s="748"/>
      <c r="EA7" s="234"/>
    </row>
    <row r="8" spans="1:131" s="235" customFormat="1" ht="26.25" customHeight="1" x14ac:dyDescent="0.2">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c r="BT8" s="774"/>
      <c r="BU8" s="774"/>
      <c r="BV8" s="774"/>
      <c r="BW8" s="774"/>
      <c r="BX8" s="774"/>
      <c r="BY8" s="774"/>
      <c r="BZ8" s="774"/>
      <c r="CA8" s="774"/>
      <c r="CB8" s="774"/>
      <c r="CC8" s="774"/>
      <c r="CD8" s="774"/>
      <c r="CE8" s="774"/>
      <c r="CF8" s="774"/>
      <c r="CG8" s="775"/>
      <c r="CH8" s="776"/>
      <c r="CI8" s="777"/>
      <c r="CJ8" s="777"/>
      <c r="CK8" s="777"/>
      <c r="CL8" s="778"/>
      <c r="CM8" s="776"/>
      <c r="CN8" s="777"/>
      <c r="CO8" s="777"/>
      <c r="CP8" s="777"/>
      <c r="CQ8" s="778"/>
      <c r="CR8" s="776"/>
      <c r="CS8" s="777"/>
      <c r="CT8" s="777"/>
      <c r="CU8" s="777"/>
      <c r="CV8" s="778"/>
      <c r="CW8" s="776"/>
      <c r="CX8" s="777"/>
      <c r="CY8" s="777"/>
      <c r="CZ8" s="777"/>
      <c r="DA8" s="778"/>
      <c r="DB8" s="776"/>
      <c r="DC8" s="777"/>
      <c r="DD8" s="777"/>
      <c r="DE8" s="777"/>
      <c r="DF8" s="778"/>
      <c r="DG8" s="776"/>
      <c r="DH8" s="777"/>
      <c r="DI8" s="777"/>
      <c r="DJ8" s="777"/>
      <c r="DK8" s="778"/>
      <c r="DL8" s="776"/>
      <c r="DM8" s="777"/>
      <c r="DN8" s="777"/>
      <c r="DO8" s="777"/>
      <c r="DP8" s="778"/>
      <c r="DQ8" s="776"/>
      <c r="DR8" s="777"/>
      <c r="DS8" s="777"/>
      <c r="DT8" s="777"/>
      <c r="DU8" s="778"/>
      <c r="DV8" s="773"/>
      <c r="DW8" s="774"/>
      <c r="DX8" s="774"/>
      <c r="DY8" s="774"/>
      <c r="DZ8" s="779"/>
      <c r="EA8" s="234"/>
    </row>
    <row r="9" spans="1:131" s="235" customFormat="1" ht="26.25" customHeight="1" x14ac:dyDescent="0.2">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2">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2">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2">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2">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2">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2">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2">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2">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2">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2">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2">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5">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2">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5">
      <c r="A23" s="240" t="s">
        <v>376</v>
      </c>
      <c r="B23" s="789" t="s">
        <v>377</v>
      </c>
      <c r="C23" s="790"/>
      <c r="D23" s="790"/>
      <c r="E23" s="790"/>
      <c r="F23" s="790"/>
      <c r="G23" s="790"/>
      <c r="H23" s="790"/>
      <c r="I23" s="790"/>
      <c r="J23" s="790"/>
      <c r="K23" s="790"/>
      <c r="L23" s="790"/>
      <c r="M23" s="790"/>
      <c r="N23" s="790"/>
      <c r="O23" s="790"/>
      <c r="P23" s="791"/>
      <c r="Q23" s="792">
        <v>52913</v>
      </c>
      <c r="R23" s="793"/>
      <c r="S23" s="793"/>
      <c r="T23" s="793"/>
      <c r="U23" s="793"/>
      <c r="V23" s="793">
        <v>49422</v>
      </c>
      <c r="W23" s="793"/>
      <c r="X23" s="793"/>
      <c r="Y23" s="793"/>
      <c r="Z23" s="793"/>
      <c r="AA23" s="793">
        <v>3491</v>
      </c>
      <c r="AB23" s="793"/>
      <c r="AC23" s="793"/>
      <c r="AD23" s="793"/>
      <c r="AE23" s="794"/>
      <c r="AF23" s="795">
        <v>3296</v>
      </c>
      <c r="AG23" s="793"/>
      <c r="AH23" s="793"/>
      <c r="AI23" s="793"/>
      <c r="AJ23" s="796"/>
      <c r="AK23" s="797"/>
      <c r="AL23" s="798"/>
      <c r="AM23" s="798"/>
      <c r="AN23" s="798"/>
      <c r="AO23" s="798"/>
      <c r="AP23" s="793">
        <v>15282</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2">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5">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2">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5">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2">
      <c r="A28" s="242">
        <v>1</v>
      </c>
      <c r="B28" s="749" t="s">
        <v>388</v>
      </c>
      <c r="C28" s="750"/>
      <c r="D28" s="750"/>
      <c r="E28" s="750"/>
      <c r="F28" s="750"/>
      <c r="G28" s="750"/>
      <c r="H28" s="750"/>
      <c r="I28" s="750"/>
      <c r="J28" s="750"/>
      <c r="K28" s="750"/>
      <c r="L28" s="750"/>
      <c r="M28" s="750"/>
      <c r="N28" s="750"/>
      <c r="O28" s="750"/>
      <c r="P28" s="751"/>
      <c r="Q28" s="822">
        <v>9772</v>
      </c>
      <c r="R28" s="823"/>
      <c r="S28" s="823"/>
      <c r="T28" s="823"/>
      <c r="U28" s="823"/>
      <c r="V28" s="823">
        <v>9755</v>
      </c>
      <c r="W28" s="823"/>
      <c r="X28" s="823"/>
      <c r="Y28" s="823"/>
      <c r="Z28" s="823"/>
      <c r="AA28" s="823">
        <v>17</v>
      </c>
      <c r="AB28" s="823"/>
      <c r="AC28" s="823"/>
      <c r="AD28" s="823"/>
      <c r="AE28" s="824"/>
      <c r="AF28" s="825">
        <v>17</v>
      </c>
      <c r="AG28" s="823"/>
      <c r="AH28" s="823"/>
      <c r="AI28" s="823"/>
      <c r="AJ28" s="826"/>
      <c r="AK28" s="827">
        <v>855</v>
      </c>
      <c r="AL28" s="828"/>
      <c r="AM28" s="828"/>
      <c r="AN28" s="828"/>
      <c r="AO28" s="828"/>
      <c r="AP28" s="828" t="s">
        <v>566</v>
      </c>
      <c r="AQ28" s="828"/>
      <c r="AR28" s="828"/>
      <c r="AS28" s="828"/>
      <c r="AT28" s="828"/>
      <c r="AU28" s="828" t="s">
        <v>566</v>
      </c>
      <c r="AV28" s="828"/>
      <c r="AW28" s="828"/>
      <c r="AX28" s="828"/>
      <c r="AY28" s="828"/>
      <c r="AZ28" s="829" t="s">
        <v>566</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2">
      <c r="A29" s="242">
        <v>2</v>
      </c>
      <c r="B29" s="780" t="s">
        <v>389</v>
      </c>
      <c r="C29" s="781"/>
      <c r="D29" s="781"/>
      <c r="E29" s="781"/>
      <c r="F29" s="781"/>
      <c r="G29" s="781"/>
      <c r="H29" s="781"/>
      <c r="I29" s="781"/>
      <c r="J29" s="781"/>
      <c r="K29" s="781"/>
      <c r="L29" s="781"/>
      <c r="M29" s="781"/>
      <c r="N29" s="781"/>
      <c r="O29" s="781"/>
      <c r="P29" s="782"/>
      <c r="Q29" s="783">
        <v>6267</v>
      </c>
      <c r="R29" s="784"/>
      <c r="S29" s="784"/>
      <c r="T29" s="784"/>
      <c r="U29" s="784"/>
      <c r="V29" s="784">
        <v>6102</v>
      </c>
      <c r="W29" s="784"/>
      <c r="X29" s="784"/>
      <c r="Y29" s="784"/>
      <c r="Z29" s="784"/>
      <c r="AA29" s="784">
        <v>164</v>
      </c>
      <c r="AB29" s="784"/>
      <c r="AC29" s="784"/>
      <c r="AD29" s="784"/>
      <c r="AE29" s="785"/>
      <c r="AF29" s="786">
        <v>164</v>
      </c>
      <c r="AG29" s="787"/>
      <c r="AH29" s="787"/>
      <c r="AI29" s="787"/>
      <c r="AJ29" s="788"/>
      <c r="AK29" s="834">
        <v>953</v>
      </c>
      <c r="AL29" s="830"/>
      <c r="AM29" s="830"/>
      <c r="AN29" s="830"/>
      <c r="AO29" s="830"/>
      <c r="AP29" s="830" t="s">
        <v>566</v>
      </c>
      <c r="AQ29" s="830"/>
      <c r="AR29" s="830"/>
      <c r="AS29" s="830"/>
      <c r="AT29" s="830"/>
      <c r="AU29" s="830" t="s">
        <v>566</v>
      </c>
      <c r="AV29" s="830"/>
      <c r="AW29" s="830"/>
      <c r="AX29" s="830"/>
      <c r="AY29" s="830"/>
      <c r="AZ29" s="831" t="s">
        <v>566</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2">
      <c r="A30" s="242">
        <v>3</v>
      </c>
      <c r="B30" s="780" t="s">
        <v>390</v>
      </c>
      <c r="C30" s="781"/>
      <c r="D30" s="781"/>
      <c r="E30" s="781"/>
      <c r="F30" s="781"/>
      <c r="G30" s="781"/>
      <c r="H30" s="781"/>
      <c r="I30" s="781"/>
      <c r="J30" s="781"/>
      <c r="K30" s="781"/>
      <c r="L30" s="781"/>
      <c r="M30" s="781"/>
      <c r="N30" s="781"/>
      <c r="O30" s="781"/>
      <c r="P30" s="782"/>
      <c r="Q30" s="783">
        <v>1171</v>
      </c>
      <c r="R30" s="784"/>
      <c r="S30" s="784"/>
      <c r="T30" s="784"/>
      <c r="U30" s="784"/>
      <c r="V30" s="784">
        <v>1158</v>
      </c>
      <c r="W30" s="784"/>
      <c r="X30" s="784"/>
      <c r="Y30" s="784"/>
      <c r="Z30" s="784"/>
      <c r="AA30" s="784">
        <v>13</v>
      </c>
      <c r="AB30" s="784"/>
      <c r="AC30" s="784"/>
      <c r="AD30" s="784"/>
      <c r="AE30" s="785"/>
      <c r="AF30" s="786">
        <v>13</v>
      </c>
      <c r="AG30" s="787"/>
      <c r="AH30" s="787"/>
      <c r="AI30" s="787"/>
      <c r="AJ30" s="788"/>
      <c r="AK30" s="834">
        <v>188</v>
      </c>
      <c r="AL30" s="830"/>
      <c r="AM30" s="830"/>
      <c r="AN30" s="830"/>
      <c r="AO30" s="830"/>
      <c r="AP30" s="830" t="s">
        <v>566</v>
      </c>
      <c r="AQ30" s="830"/>
      <c r="AR30" s="830"/>
      <c r="AS30" s="830"/>
      <c r="AT30" s="830"/>
      <c r="AU30" s="830" t="s">
        <v>566</v>
      </c>
      <c r="AV30" s="830"/>
      <c r="AW30" s="830"/>
      <c r="AX30" s="830"/>
      <c r="AY30" s="830"/>
      <c r="AZ30" s="831" t="s">
        <v>566</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2">
      <c r="A31" s="242">
        <v>4</v>
      </c>
      <c r="B31" s="780" t="s">
        <v>391</v>
      </c>
      <c r="C31" s="781"/>
      <c r="D31" s="781"/>
      <c r="E31" s="781"/>
      <c r="F31" s="781"/>
      <c r="G31" s="781"/>
      <c r="H31" s="781"/>
      <c r="I31" s="781"/>
      <c r="J31" s="781"/>
      <c r="K31" s="781"/>
      <c r="L31" s="781"/>
      <c r="M31" s="781"/>
      <c r="N31" s="781"/>
      <c r="O31" s="781"/>
      <c r="P31" s="782"/>
      <c r="Q31" s="783">
        <v>594</v>
      </c>
      <c r="R31" s="784"/>
      <c r="S31" s="784"/>
      <c r="T31" s="784"/>
      <c r="U31" s="784"/>
      <c r="V31" s="784">
        <v>556</v>
      </c>
      <c r="W31" s="784"/>
      <c r="X31" s="784"/>
      <c r="Y31" s="784"/>
      <c r="Z31" s="784"/>
      <c r="AA31" s="784">
        <v>38</v>
      </c>
      <c r="AB31" s="784"/>
      <c r="AC31" s="784"/>
      <c r="AD31" s="784"/>
      <c r="AE31" s="785"/>
      <c r="AF31" s="786">
        <v>1797</v>
      </c>
      <c r="AG31" s="787"/>
      <c r="AH31" s="787"/>
      <c r="AI31" s="787"/>
      <c r="AJ31" s="788"/>
      <c r="AK31" s="834">
        <v>173</v>
      </c>
      <c r="AL31" s="830"/>
      <c r="AM31" s="830"/>
      <c r="AN31" s="830"/>
      <c r="AO31" s="830"/>
      <c r="AP31" s="830">
        <v>136</v>
      </c>
      <c r="AQ31" s="830"/>
      <c r="AR31" s="830"/>
      <c r="AS31" s="830"/>
      <c r="AT31" s="830"/>
      <c r="AU31" s="830">
        <v>13</v>
      </c>
      <c r="AV31" s="830"/>
      <c r="AW31" s="830"/>
      <c r="AX31" s="830"/>
      <c r="AY31" s="830"/>
      <c r="AZ31" s="831" t="s">
        <v>566</v>
      </c>
      <c r="BA31" s="831"/>
      <c r="BB31" s="831"/>
      <c r="BC31" s="831"/>
      <c r="BD31" s="831"/>
      <c r="BE31" s="832" t="s">
        <v>392</v>
      </c>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2">
      <c r="A32" s="242">
        <v>5</v>
      </c>
      <c r="B32" s="780" t="s">
        <v>393</v>
      </c>
      <c r="C32" s="781"/>
      <c r="D32" s="781"/>
      <c r="E32" s="781"/>
      <c r="F32" s="781"/>
      <c r="G32" s="781"/>
      <c r="H32" s="781"/>
      <c r="I32" s="781"/>
      <c r="J32" s="781"/>
      <c r="K32" s="781"/>
      <c r="L32" s="781"/>
      <c r="M32" s="781"/>
      <c r="N32" s="781"/>
      <c r="O32" s="781"/>
      <c r="P32" s="782"/>
      <c r="Q32" s="783">
        <v>3021</v>
      </c>
      <c r="R32" s="784"/>
      <c r="S32" s="784"/>
      <c r="T32" s="784"/>
      <c r="U32" s="784"/>
      <c r="V32" s="784">
        <v>2843</v>
      </c>
      <c r="W32" s="784"/>
      <c r="X32" s="784"/>
      <c r="Y32" s="784"/>
      <c r="Z32" s="784"/>
      <c r="AA32" s="784">
        <v>179</v>
      </c>
      <c r="AB32" s="784"/>
      <c r="AC32" s="784"/>
      <c r="AD32" s="784"/>
      <c r="AE32" s="785"/>
      <c r="AF32" s="786">
        <v>1969</v>
      </c>
      <c r="AG32" s="787"/>
      <c r="AH32" s="787"/>
      <c r="AI32" s="787"/>
      <c r="AJ32" s="788"/>
      <c r="AK32" s="834">
        <v>179</v>
      </c>
      <c r="AL32" s="830"/>
      <c r="AM32" s="830"/>
      <c r="AN32" s="830"/>
      <c r="AO32" s="830"/>
      <c r="AP32" s="830">
        <v>2489</v>
      </c>
      <c r="AQ32" s="830"/>
      <c r="AR32" s="830"/>
      <c r="AS32" s="830"/>
      <c r="AT32" s="830"/>
      <c r="AU32" s="830">
        <v>138</v>
      </c>
      <c r="AV32" s="830"/>
      <c r="AW32" s="830"/>
      <c r="AX32" s="830"/>
      <c r="AY32" s="830"/>
      <c r="AZ32" s="831" t="s">
        <v>566</v>
      </c>
      <c r="BA32" s="831"/>
      <c r="BB32" s="831"/>
      <c r="BC32" s="831"/>
      <c r="BD32" s="831"/>
      <c r="BE32" s="832" t="s">
        <v>392</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2">
      <c r="A33" s="242">
        <v>6</v>
      </c>
      <c r="B33" s="780"/>
      <c r="C33" s="781"/>
      <c r="D33" s="781"/>
      <c r="E33" s="781"/>
      <c r="F33" s="781"/>
      <c r="G33" s="781"/>
      <c r="H33" s="781"/>
      <c r="I33" s="781"/>
      <c r="J33" s="781"/>
      <c r="K33" s="781"/>
      <c r="L33" s="781"/>
      <c r="M33" s="781"/>
      <c r="N33" s="781"/>
      <c r="O33" s="781"/>
      <c r="P33" s="782"/>
      <c r="Q33" s="783"/>
      <c r="R33" s="784"/>
      <c r="S33" s="784"/>
      <c r="T33" s="784"/>
      <c r="U33" s="784"/>
      <c r="V33" s="784"/>
      <c r="W33" s="784"/>
      <c r="X33" s="784"/>
      <c r="Y33" s="784"/>
      <c r="Z33" s="784"/>
      <c r="AA33" s="784"/>
      <c r="AB33" s="784"/>
      <c r="AC33" s="784"/>
      <c r="AD33" s="784"/>
      <c r="AE33" s="785"/>
      <c r="AF33" s="786"/>
      <c r="AG33" s="787"/>
      <c r="AH33" s="787"/>
      <c r="AI33" s="787"/>
      <c r="AJ33" s="788"/>
      <c r="AK33" s="834"/>
      <c r="AL33" s="830"/>
      <c r="AM33" s="830"/>
      <c r="AN33" s="830"/>
      <c r="AO33" s="830"/>
      <c r="AP33" s="830"/>
      <c r="AQ33" s="830"/>
      <c r="AR33" s="830"/>
      <c r="AS33" s="830"/>
      <c r="AT33" s="830"/>
      <c r="AU33" s="830"/>
      <c r="AV33" s="830"/>
      <c r="AW33" s="830"/>
      <c r="AX33" s="830"/>
      <c r="AY33" s="830"/>
      <c r="AZ33" s="831"/>
      <c r="BA33" s="831"/>
      <c r="BB33" s="831"/>
      <c r="BC33" s="831"/>
      <c r="BD33" s="831"/>
      <c r="BE33" s="832"/>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2">
      <c r="A34" s="242">
        <v>7</v>
      </c>
      <c r="B34" s="780"/>
      <c r="C34" s="781"/>
      <c r="D34" s="781"/>
      <c r="E34" s="781"/>
      <c r="F34" s="781"/>
      <c r="G34" s="781"/>
      <c r="H34" s="781"/>
      <c r="I34" s="781"/>
      <c r="J34" s="781"/>
      <c r="K34" s="781"/>
      <c r="L34" s="781"/>
      <c r="M34" s="781"/>
      <c r="N34" s="781"/>
      <c r="O34" s="781"/>
      <c r="P34" s="782"/>
      <c r="Q34" s="783"/>
      <c r="R34" s="784"/>
      <c r="S34" s="784"/>
      <c r="T34" s="784"/>
      <c r="U34" s="784"/>
      <c r="V34" s="784"/>
      <c r="W34" s="784"/>
      <c r="X34" s="784"/>
      <c r="Y34" s="784"/>
      <c r="Z34" s="784"/>
      <c r="AA34" s="784"/>
      <c r="AB34" s="784"/>
      <c r="AC34" s="784"/>
      <c r="AD34" s="784"/>
      <c r="AE34" s="785"/>
      <c r="AF34" s="786"/>
      <c r="AG34" s="787"/>
      <c r="AH34" s="787"/>
      <c r="AI34" s="787"/>
      <c r="AJ34" s="788"/>
      <c r="AK34" s="834"/>
      <c r="AL34" s="830"/>
      <c r="AM34" s="830"/>
      <c r="AN34" s="830"/>
      <c r="AO34" s="830"/>
      <c r="AP34" s="830"/>
      <c r="AQ34" s="830"/>
      <c r="AR34" s="830"/>
      <c r="AS34" s="830"/>
      <c r="AT34" s="830"/>
      <c r="AU34" s="830"/>
      <c r="AV34" s="830"/>
      <c r="AW34" s="830"/>
      <c r="AX34" s="830"/>
      <c r="AY34" s="830"/>
      <c r="AZ34" s="831"/>
      <c r="BA34" s="831"/>
      <c r="BB34" s="831"/>
      <c r="BC34" s="831"/>
      <c r="BD34" s="831"/>
      <c r="BE34" s="832"/>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2">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4"/>
      <c r="AL35" s="830"/>
      <c r="AM35" s="830"/>
      <c r="AN35" s="830"/>
      <c r="AO35" s="830"/>
      <c r="AP35" s="830"/>
      <c r="AQ35" s="830"/>
      <c r="AR35" s="830"/>
      <c r="AS35" s="830"/>
      <c r="AT35" s="830"/>
      <c r="AU35" s="830"/>
      <c r="AV35" s="830"/>
      <c r="AW35" s="830"/>
      <c r="AX35" s="830"/>
      <c r="AY35" s="830"/>
      <c r="AZ35" s="831"/>
      <c r="BA35" s="831"/>
      <c r="BB35" s="831"/>
      <c r="BC35" s="831"/>
      <c r="BD35" s="831"/>
      <c r="BE35" s="832"/>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2">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4"/>
      <c r="AL36" s="830"/>
      <c r="AM36" s="830"/>
      <c r="AN36" s="830"/>
      <c r="AO36" s="830"/>
      <c r="AP36" s="830"/>
      <c r="AQ36" s="830"/>
      <c r="AR36" s="830"/>
      <c r="AS36" s="830"/>
      <c r="AT36" s="830"/>
      <c r="AU36" s="830"/>
      <c r="AV36" s="830"/>
      <c r="AW36" s="830"/>
      <c r="AX36" s="830"/>
      <c r="AY36" s="830"/>
      <c r="AZ36" s="831"/>
      <c r="BA36" s="831"/>
      <c r="BB36" s="831"/>
      <c r="BC36" s="831"/>
      <c r="BD36" s="831"/>
      <c r="BE36" s="832"/>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2">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2">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2">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2">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2">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2">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2">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2">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2">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2">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2">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2">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2">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2">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2">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2">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2">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2">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2">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2">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2">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2">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2">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2">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5">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2">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394</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5">
      <c r="A63" s="240" t="s">
        <v>376</v>
      </c>
      <c r="B63" s="789" t="s">
        <v>395</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3961</v>
      </c>
      <c r="AG63" s="844"/>
      <c r="AH63" s="844"/>
      <c r="AI63" s="844"/>
      <c r="AJ63" s="845"/>
      <c r="AK63" s="846"/>
      <c r="AL63" s="841"/>
      <c r="AM63" s="841"/>
      <c r="AN63" s="841"/>
      <c r="AO63" s="841"/>
      <c r="AP63" s="844">
        <v>2625</v>
      </c>
      <c r="AQ63" s="844"/>
      <c r="AR63" s="844"/>
      <c r="AS63" s="844"/>
      <c r="AT63" s="844"/>
      <c r="AU63" s="844">
        <v>151</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5">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2">
      <c r="A66" s="727" t="s">
        <v>397</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398</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5">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2">
      <c r="A68" s="236">
        <v>1</v>
      </c>
      <c r="B68" s="869" t="s">
        <v>548</v>
      </c>
      <c r="C68" s="870"/>
      <c r="D68" s="870"/>
      <c r="E68" s="870"/>
      <c r="F68" s="870"/>
      <c r="G68" s="870"/>
      <c r="H68" s="870"/>
      <c r="I68" s="870"/>
      <c r="J68" s="870"/>
      <c r="K68" s="870"/>
      <c r="L68" s="870"/>
      <c r="M68" s="870"/>
      <c r="N68" s="870"/>
      <c r="O68" s="870"/>
      <c r="P68" s="871"/>
      <c r="Q68" s="872">
        <v>22493</v>
      </c>
      <c r="R68" s="866"/>
      <c r="S68" s="866"/>
      <c r="T68" s="866"/>
      <c r="U68" s="866"/>
      <c r="V68" s="866">
        <v>18905</v>
      </c>
      <c r="W68" s="866"/>
      <c r="X68" s="866"/>
      <c r="Y68" s="866"/>
      <c r="Z68" s="866"/>
      <c r="AA68" s="866">
        <v>3589</v>
      </c>
      <c r="AB68" s="866"/>
      <c r="AC68" s="866"/>
      <c r="AD68" s="866"/>
      <c r="AE68" s="866"/>
      <c r="AF68" s="866">
        <v>3589</v>
      </c>
      <c r="AG68" s="866"/>
      <c r="AH68" s="866"/>
      <c r="AI68" s="866"/>
      <c r="AJ68" s="866"/>
      <c r="AK68" s="866">
        <v>216</v>
      </c>
      <c r="AL68" s="866"/>
      <c r="AM68" s="866"/>
      <c r="AN68" s="866"/>
      <c r="AO68" s="866"/>
      <c r="AP68" s="866" t="s">
        <v>566</v>
      </c>
      <c r="AQ68" s="866"/>
      <c r="AR68" s="866"/>
      <c r="AS68" s="866"/>
      <c r="AT68" s="866"/>
      <c r="AU68" s="866" t="s">
        <v>566</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2">
      <c r="A69" s="238">
        <v>2</v>
      </c>
      <c r="B69" s="873" t="s">
        <v>549</v>
      </c>
      <c r="C69" s="874"/>
      <c r="D69" s="874"/>
      <c r="E69" s="874"/>
      <c r="F69" s="874"/>
      <c r="G69" s="874"/>
      <c r="H69" s="874"/>
      <c r="I69" s="874"/>
      <c r="J69" s="874"/>
      <c r="K69" s="874"/>
      <c r="L69" s="874"/>
      <c r="M69" s="874"/>
      <c r="N69" s="874"/>
      <c r="O69" s="874"/>
      <c r="P69" s="875"/>
      <c r="Q69" s="876">
        <v>187</v>
      </c>
      <c r="R69" s="830"/>
      <c r="S69" s="830"/>
      <c r="T69" s="830"/>
      <c r="U69" s="830"/>
      <c r="V69" s="830">
        <v>162</v>
      </c>
      <c r="W69" s="830"/>
      <c r="X69" s="830"/>
      <c r="Y69" s="830"/>
      <c r="Z69" s="830"/>
      <c r="AA69" s="830">
        <v>26</v>
      </c>
      <c r="AB69" s="830"/>
      <c r="AC69" s="830"/>
      <c r="AD69" s="830"/>
      <c r="AE69" s="830"/>
      <c r="AF69" s="830">
        <v>26</v>
      </c>
      <c r="AG69" s="830"/>
      <c r="AH69" s="830"/>
      <c r="AI69" s="830"/>
      <c r="AJ69" s="830"/>
      <c r="AK69" s="830" t="s">
        <v>566</v>
      </c>
      <c r="AL69" s="830"/>
      <c r="AM69" s="830"/>
      <c r="AN69" s="830"/>
      <c r="AO69" s="830"/>
      <c r="AP69" s="830" t="s">
        <v>566</v>
      </c>
      <c r="AQ69" s="830"/>
      <c r="AR69" s="830"/>
      <c r="AS69" s="830"/>
      <c r="AT69" s="830"/>
      <c r="AU69" s="830" t="s">
        <v>566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2">
      <c r="A70" s="238">
        <v>3</v>
      </c>
      <c r="B70" s="873" t="s">
        <v>550</v>
      </c>
      <c r="C70" s="874"/>
      <c r="D70" s="874"/>
      <c r="E70" s="874"/>
      <c r="F70" s="874"/>
      <c r="G70" s="874"/>
      <c r="H70" s="874"/>
      <c r="I70" s="874"/>
      <c r="J70" s="874"/>
      <c r="K70" s="874"/>
      <c r="L70" s="874"/>
      <c r="M70" s="874"/>
      <c r="N70" s="874"/>
      <c r="O70" s="874"/>
      <c r="P70" s="875"/>
      <c r="Q70" s="876">
        <v>104</v>
      </c>
      <c r="R70" s="830"/>
      <c r="S70" s="830"/>
      <c r="T70" s="830"/>
      <c r="U70" s="830"/>
      <c r="V70" s="830">
        <v>94</v>
      </c>
      <c r="W70" s="830"/>
      <c r="X70" s="830"/>
      <c r="Y70" s="830"/>
      <c r="Z70" s="830"/>
      <c r="AA70" s="830">
        <v>10</v>
      </c>
      <c r="AB70" s="830"/>
      <c r="AC70" s="830"/>
      <c r="AD70" s="830"/>
      <c r="AE70" s="830"/>
      <c r="AF70" s="830">
        <v>10</v>
      </c>
      <c r="AG70" s="830"/>
      <c r="AH70" s="830"/>
      <c r="AI70" s="830"/>
      <c r="AJ70" s="830"/>
      <c r="AK70" s="830">
        <v>1</v>
      </c>
      <c r="AL70" s="830"/>
      <c r="AM70" s="830"/>
      <c r="AN70" s="830"/>
      <c r="AO70" s="830"/>
      <c r="AP70" s="830" t="s">
        <v>566</v>
      </c>
      <c r="AQ70" s="830"/>
      <c r="AR70" s="830"/>
      <c r="AS70" s="830"/>
      <c r="AT70" s="830"/>
      <c r="AU70" s="830" t="s">
        <v>566</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2">
      <c r="A71" s="238">
        <v>4</v>
      </c>
      <c r="B71" s="873" t="s">
        <v>551</v>
      </c>
      <c r="C71" s="874"/>
      <c r="D71" s="874"/>
      <c r="E71" s="874"/>
      <c r="F71" s="874"/>
      <c r="G71" s="874"/>
      <c r="H71" s="874"/>
      <c r="I71" s="874"/>
      <c r="J71" s="874"/>
      <c r="K71" s="874"/>
      <c r="L71" s="874"/>
      <c r="M71" s="874"/>
      <c r="N71" s="874"/>
      <c r="O71" s="874"/>
      <c r="P71" s="875"/>
      <c r="Q71" s="876">
        <v>100</v>
      </c>
      <c r="R71" s="830"/>
      <c r="S71" s="830"/>
      <c r="T71" s="830"/>
      <c r="U71" s="830"/>
      <c r="V71" s="830">
        <v>62</v>
      </c>
      <c r="W71" s="830"/>
      <c r="X71" s="830"/>
      <c r="Y71" s="830"/>
      <c r="Z71" s="830"/>
      <c r="AA71" s="830">
        <v>37</v>
      </c>
      <c r="AB71" s="830"/>
      <c r="AC71" s="830"/>
      <c r="AD71" s="830"/>
      <c r="AE71" s="830"/>
      <c r="AF71" s="830">
        <v>37</v>
      </c>
      <c r="AG71" s="830"/>
      <c r="AH71" s="830"/>
      <c r="AI71" s="830"/>
      <c r="AJ71" s="830"/>
      <c r="AK71" s="830" t="s">
        <v>566</v>
      </c>
      <c r="AL71" s="830"/>
      <c r="AM71" s="830"/>
      <c r="AN71" s="830"/>
      <c r="AO71" s="830"/>
      <c r="AP71" s="830" t="s">
        <v>566</v>
      </c>
      <c r="AQ71" s="830"/>
      <c r="AR71" s="830"/>
      <c r="AS71" s="830"/>
      <c r="AT71" s="830"/>
      <c r="AU71" s="830" t="s">
        <v>566</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2">
      <c r="A72" s="238">
        <v>5</v>
      </c>
      <c r="B72" s="873" t="s">
        <v>552</v>
      </c>
      <c r="C72" s="874"/>
      <c r="D72" s="874"/>
      <c r="E72" s="874"/>
      <c r="F72" s="874"/>
      <c r="G72" s="874"/>
      <c r="H72" s="874"/>
      <c r="I72" s="874"/>
      <c r="J72" s="874"/>
      <c r="K72" s="874"/>
      <c r="L72" s="874"/>
      <c r="M72" s="874"/>
      <c r="N72" s="874"/>
      <c r="O72" s="874"/>
      <c r="P72" s="875"/>
      <c r="Q72" s="876">
        <v>2922</v>
      </c>
      <c r="R72" s="830"/>
      <c r="S72" s="830"/>
      <c r="T72" s="830"/>
      <c r="U72" s="830"/>
      <c r="V72" s="830">
        <v>2446</v>
      </c>
      <c r="W72" s="830"/>
      <c r="X72" s="830"/>
      <c r="Y72" s="830"/>
      <c r="Z72" s="830"/>
      <c r="AA72" s="830">
        <v>476</v>
      </c>
      <c r="AB72" s="830"/>
      <c r="AC72" s="830"/>
      <c r="AD72" s="830"/>
      <c r="AE72" s="830"/>
      <c r="AF72" s="830">
        <v>476</v>
      </c>
      <c r="AG72" s="830"/>
      <c r="AH72" s="830"/>
      <c r="AI72" s="830"/>
      <c r="AJ72" s="830"/>
      <c r="AK72" s="830">
        <v>58</v>
      </c>
      <c r="AL72" s="830"/>
      <c r="AM72" s="830"/>
      <c r="AN72" s="830"/>
      <c r="AO72" s="830"/>
      <c r="AP72" s="830" t="s">
        <v>566</v>
      </c>
      <c r="AQ72" s="830"/>
      <c r="AR72" s="830"/>
      <c r="AS72" s="830"/>
      <c r="AT72" s="830"/>
      <c r="AU72" s="830" t="s">
        <v>566</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2">
      <c r="A73" s="238">
        <v>6</v>
      </c>
      <c r="B73" s="873" t="s">
        <v>553</v>
      </c>
      <c r="C73" s="874"/>
      <c r="D73" s="874"/>
      <c r="E73" s="874"/>
      <c r="F73" s="874"/>
      <c r="G73" s="874"/>
      <c r="H73" s="874"/>
      <c r="I73" s="874"/>
      <c r="J73" s="874"/>
      <c r="K73" s="874"/>
      <c r="L73" s="874"/>
      <c r="M73" s="874"/>
      <c r="N73" s="874"/>
      <c r="O73" s="874"/>
      <c r="P73" s="875"/>
      <c r="Q73" s="876">
        <v>758421</v>
      </c>
      <c r="R73" s="830"/>
      <c r="S73" s="830"/>
      <c r="T73" s="830"/>
      <c r="U73" s="830"/>
      <c r="V73" s="830">
        <v>750353</v>
      </c>
      <c r="W73" s="830"/>
      <c r="X73" s="830"/>
      <c r="Y73" s="830"/>
      <c r="Z73" s="830"/>
      <c r="AA73" s="830">
        <v>8067</v>
      </c>
      <c r="AB73" s="830"/>
      <c r="AC73" s="830"/>
      <c r="AD73" s="830"/>
      <c r="AE73" s="830"/>
      <c r="AF73" s="830">
        <v>8067</v>
      </c>
      <c r="AG73" s="830"/>
      <c r="AH73" s="830"/>
      <c r="AI73" s="830"/>
      <c r="AJ73" s="830"/>
      <c r="AK73" s="830">
        <v>4245</v>
      </c>
      <c r="AL73" s="830"/>
      <c r="AM73" s="830"/>
      <c r="AN73" s="830"/>
      <c r="AO73" s="830"/>
      <c r="AP73" s="830" t="s">
        <v>566</v>
      </c>
      <c r="AQ73" s="830"/>
      <c r="AR73" s="830"/>
      <c r="AS73" s="830"/>
      <c r="AT73" s="830"/>
      <c r="AU73" s="830" t="s">
        <v>566</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2">
      <c r="A74" s="238">
        <v>7</v>
      </c>
      <c r="B74" s="873" t="s">
        <v>554</v>
      </c>
      <c r="C74" s="874"/>
      <c r="D74" s="874"/>
      <c r="E74" s="874"/>
      <c r="F74" s="874"/>
      <c r="G74" s="874"/>
      <c r="H74" s="874"/>
      <c r="I74" s="874"/>
      <c r="J74" s="874"/>
      <c r="K74" s="874"/>
      <c r="L74" s="874"/>
      <c r="M74" s="874"/>
      <c r="N74" s="874"/>
      <c r="O74" s="874"/>
      <c r="P74" s="875"/>
      <c r="Q74" s="876">
        <v>3427</v>
      </c>
      <c r="R74" s="830"/>
      <c r="S74" s="830"/>
      <c r="T74" s="830"/>
      <c r="U74" s="830"/>
      <c r="V74" s="830">
        <v>3175</v>
      </c>
      <c r="W74" s="830"/>
      <c r="X74" s="830"/>
      <c r="Y74" s="830"/>
      <c r="Z74" s="830"/>
      <c r="AA74" s="830">
        <v>72</v>
      </c>
      <c r="AB74" s="830"/>
      <c r="AC74" s="830"/>
      <c r="AD74" s="830"/>
      <c r="AE74" s="830"/>
      <c r="AF74" s="830">
        <v>72</v>
      </c>
      <c r="AG74" s="830"/>
      <c r="AH74" s="830"/>
      <c r="AI74" s="830"/>
      <c r="AJ74" s="830"/>
      <c r="AK74" s="830">
        <v>0</v>
      </c>
      <c r="AL74" s="830"/>
      <c r="AM74" s="830"/>
      <c r="AN74" s="830"/>
      <c r="AO74" s="830"/>
      <c r="AP74" s="830">
        <v>1810</v>
      </c>
      <c r="AQ74" s="830"/>
      <c r="AR74" s="830"/>
      <c r="AS74" s="830"/>
      <c r="AT74" s="830"/>
      <c r="AU74" s="830">
        <v>1055</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2">
      <c r="A75" s="238">
        <v>8</v>
      </c>
      <c r="B75" s="873" t="s">
        <v>555</v>
      </c>
      <c r="C75" s="874"/>
      <c r="D75" s="874"/>
      <c r="E75" s="874"/>
      <c r="F75" s="874"/>
      <c r="G75" s="874"/>
      <c r="H75" s="874"/>
      <c r="I75" s="874"/>
      <c r="J75" s="874"/>
      <c r="K75" s="874"/>
      <c r="L75" s="874"/>
      <c r="M75" s="874"/>
      <c r="N75" s="874"/>
      <c r="O75" s="874"/>
      <c r="P75" s="875"/>
      <c r="Q75" s="877">
        <v>317</v>
      </c>
      <c r="R75" s="878"/>
      <c r="S75" s="878"/>
      <c r="T75" s="878"/>
      <c r="U75" s="834"/>
      <c r="V75" s="879">
        <v>288</v>
      </c>
      <c r="W75" s="878"/>
      <c r="X75" s="878"/>
      <c r="Y75" s="878"/>
      <c r="Z75" s="834"/>
      <c r="AA75" s="879">
        <v>29</v>
      </c>
      <c r="AB75" s="878"/>
      <c r="AC75" s="878"/>
      <c r="AD75" s="878"/>
      <c r="AE75" s="834"/>
      <c r="AF75" s="879">
        <v>10</v>
      </c>
      <c r="AG75" s="878"/>
      <c r="AH75" s="878"/>
      <c r="AI75" s="878"/>
      <c r="AJ75" s="834"/>
      <c r="AK75" s="879" t="s">
        <v>486</v>
      </c>
      <c r="AL75" s="878" t="s">
        <v>486</v>
      </c>
      <c r="AM75" s="878" t="s">
        <v>486</v>
      </c>
      <c r="AN75" s="878" t="s">
        <v>486</v>
      </c>
      <c r="AO75" s="834" t="s">
        <v>486</v>
      </c>
      <c r="AP75" s="879">
        <v>122</v>
      </c>
      <c r="AQ75" s="878"/>
      <c r="AR75" s="878"/>
      <c r="AS75" s="878"/>
      <c r="AT75" s="834"/>
      <c r="AU75" s="879">
        <v>122</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2">
      <c r="A76" s="238">
        <v>9</v>
      </c>
      <c r="B76" s="873" t="s">
        <v>556</v>
      </c>
      <c r="C76" s="874"/>
      <c r="D76" s="874"/>
      <c r="E76" s="874"/>
      <c r="F76" s="874"/>
      <c r="G76" s="874"/>
      <c r="H76" s="874"/>
      <c r="I76" s="874"/>
      <c r="J76" s="874"/>
      <c r="K76" s="874"/>
      <c r="L76" s="874"/>
      <c r="M76" s="874"/>
      <c r="N76" s="874"/>
      <c r="O76" s="874"/>
      <c r="P76" s="875"/>
      <c r="Q76" s="877">
        <v>18</v>
      </c>
      <c r="R76" s="878"/>
      <c r="S76" s="878"/>
      <c r="T76" s="878"/>
      <c r="U76" s="834"/>
      <c r="V76" s="879">
        <v>14</v>
      </c>
      <c r="W76" s="878"/>
      <c r="X76" s="878"/>
      <c r="Y76" s="878"/>
      <c r="Z76" s="834"/>
      <c r="AA76" s="879">
        <v>4</v>
      </c>
      <c r="AB76" s="878"/>
      <c r="AC76" s="878"/>
      <c r="AD76" s="878"/>
      <c r="AE76" s="834"/>
      <c r="AF76" s="879">
        <v>4</v>
      </c>
      <c r="AG76" s="878"/>
      <c r="AH76" s="878"/>
      <c r="AI76" s="878"/>
      <c r="AJ76" s="834"/>
      <c r="AK76" s="879">
        <v>4</v>
      </c>
      <c r="AL76" s="878"/>
      <c r="AM76" s="878"/>
      <c r="AN76" s="878"/>
      <c r="AO76" s="834"/>
      <c r="AP76" s="879" t="s">
        <v>566</v>
      </c>
      <c r="AQ76" s="878"/>
      <c r="AR76" s="878"/>
      <c r="AS76" s="878"/>
      <c r="AT76" s="834"/>
      <c r="AU76" s="879" t="s">
        <v>566</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2">
      <c r="A77" s="238">
        <v>10</v>
      </c>
      <c r="B77" s="873" t="s">
        <v>557</v>
      </c>
      <c r="C77" s="874"/>
      <c r="D77" s="874"/>
      <c r="E77" s="874"/>
      <c r="F77" s="874"/>
      <c r="G77" s="874"/>
      <c r="H77" s="874"/>
      <c r="I77" s="874"/>
      <c r="J77" s="874"/>
      <c r="K77" s="874"/>
      <c r="L77" s="874"/>
      <c r="M77" s="874"/>
      <c r="N77" s="874"/>
      <c r="O77" s="874"/>
      <c r="P77" s="875"/>
      <c r="Q77" s="877">
        <v>3540</v>
      </c>
      <c r="R77" s="878"/>
      <c r="S77" s="878"/>
      <c r="T77" s="878"/>
      <c r="U77" s="834"/>
      <c r="V77" s="879">
        <v>3219</v>
      </c>
      <c r="W77" s="878"/>
      <c r="X77" s="878"/>
      <c r="Y77" s="878"/>
      <c r="Z77" s="834"/>
      <c r="AA77" s="879">
        <v>321</v>
      </c>
      <c r="AB77" s="878"/>
      <c r="AC77" s="878"/>
      <c r="AD77" s="878"/>
      <c r="AE77" s="834"/>
      <c r="AF77" s="879">
        <v>235</v>
      </c>
      <c r="AG77" s="878"/>
      <c r="AH77" s="878"/>
      <c r="AI77" s="878"/>
      <c r="AJ77" s="834"/>
      <c r="AK77" s="879" t="s">
        <v>565</v>
      </c>
      <c r="AL77" s="878"/>
      <c r="AM77" s="878"/>
      <c r="AN77" s="878"/>
      <c r="AO77" s="834"/>
      <c r="AP77" s="879">
        <f>SUM(AP78:AT80)</f>
        <v>1401</v>
      </c>
      <c r="AQ77" s="878"/>
      <c r="AR77" s="878"/>
      <c r="AS77" s="878"/>
      <c r="AT77" s="834"/>
      <c r="AU77" s="879">
        <f>SUM(AU78:AY80)</f>
        <v>806</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2">
      <c r="A78" s="238">
        <v>11</v>
      </c>
      <c r="B78" s="873" t="s">
        <v>558</v>
      </c>
      <c r="C78" s="874"/>
      <c r="D78" s="874"/>
      <c r="E78" s="874"/>
      <c r="F78" s="874"/>
      <c r="G78" s="874"/>
      <c r="H78" s="874"/>
      <c r="I78" s="874"/>
      <c r="J78" s="874"/>
      <c r="K78" s="874"/>
      <c r="L78" s="874"/>
      <c r="M78" s="874"/>
      <c r="N78" s="874"/>
      <c r="O78" s="874"/>
      <c r="P78" s="875"/>
      <c r="Q78" s="876">
        <v>630</v>
      </c>
      <c r="R78" s="830"/>
      <c r="S78" s="830"/>
      <c r="T78" s="830"/>
      <c r="U78" s="830"/>
      <c r="V78" s="830">
        <v>491</v>
      </c>
      <c r="W78" s="830"/>
      <c r="X78" s="830"/>
      <c r="Y78" s="830"/>
      <c r="Z78" s="830"/>
      <c r="AA78" s="830">
        <v>139</v>
      </c>
      <c r="AB78" s="830"/>
      <c r="AC78" s="830"/>
      <c r="AD78" s="830"/>
      <c r="AE78" s="830"/>
      <c r="AF78" s="830">
        <v>53</v>
      </c>
      <c r="AG78" s="830"/>
      <c r="AH78" s="830"/>
      <c r="AI78" s="830"/>
      <c r="AJ78" s="830"/>
      <c r="AK78" s="830" t="s">
        <v>565</v>
      </c>
      <c r="AL78" s="830"/>
      <c r="AM78" s="830"/>
      <c r="AN78" s="830"/>
      <c r="AO78" s="830"/>
      <c r="AP78" s="830">
        <v>767</v>
      </c>
      <c r="AQ78" s="830"/>
      <c r="AR78" s="830"/>
      <c r="AS78" s="830"/>
      <c r="AT78" s="830"/>
      <c r="AU78" s="830">
        <v>439</v>
      </c>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2">
      <c r="A79" s="238">
        <v>12</v>
      </c>
      <c r="B79" s="873" t="s">
        <v>559</v>
      </c>
      <c r="C79" s="874"/>
      <c r="D79" s="874"/>
      <c r="E79" s="874"/>
      <c r="F79" s="874"/>
      <c r="G79" s="874"/>
      <c r="H79" s="874"/>
      <c r="I79" s="874"/>
      <c r="J79" s="874"/>
      <c r="K79" s="874"/>
      <c r="L79" s="874"/>
      <c r="M79" s="874"/>
      <c r="N79" s="874"/>
      <c r="O79" s="874"/>
      <c r="P79" s="875"/>
      <c r="Q79" s="876">
        <v>2546</v>
      </c>
      <c r="R79" s="830"/>
      <c r="S79" s="830"/>
      <c r="T79" s="830"/>
      <c r="U79" s="830"/>
      <c r="V79" s="830">
        <v>2410</v>
      </c>
      <c r="W79" s="830"/>
      <c r="X79" s="830"/>
      <c r="Y79" s="830"/>
      <c r="Z79" s="830"/>
      <c r="AA79" s="830">
        <v>136</v>
      </c>
      <c r="AB79" s="830"/>
      <c r="AC79" s="830"/>
      <c r="AD79" s="830"/>
      <c r="AE79" s="830"/>
      <c r="AF79" s="830">
        <v>136</v>
      </c>
      <c r="AG79" s="830"/>
      <c r="AH79" s="830"/>
      <c r="AI79" s="830"/>
      <c r="AJ79" s="830"/>
      <c r="AK79" s="830" t="s">
        <v>565</v>
      </c>
      <c r="AL79" s="830"/>
      <c r="AM79" s="830"/>
      <c r="AN79" s="830"/>
      <c r="AO79" s="830"/>
      <c r="AP79" s="830">
        <v>538</v>
      </c>
      <c r="AQ79" s="830"/>
      <c r="AR79" s="830"/>
      <c r="AS79" s="830"/>
      <c r="AT79" s="830"/>
      <c r="AU79" s="830">
        <v>306</v>
      </c>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2">
      <c r="A80" s="238">
        <v>13</v>
      </c>
      <c r="B80" s="873" t="s">
        <v>560</v>
      </c>
      <c r="C80" s="874"/>
      <c r="D80" s="874"/>
      <c r="E80" s="874"/>
      <c r="F80" s="874"/>
      <c r="G80" s="874"/>
      <c r="H80" s="874"/>
      <c r="I80" s="874"/>
      <c r="J80" s="874"/>
      <c r="K80" s="874"/>
      <c r="L80" s="874"/>
      <c r="M80" s="874"/>
      <c r="N80" s="874"/>
      <c r="O80" s="874"/>
      <c r="P80" s="875"/>
      <c r="Q80" s="876">
        <v>364</v>
      </c>
      <c r="R80" s="830"/>
      <c r="S80" s="830"/>
      <c r="T80" s="830"/>
      <c r="U80" s="830"/>
      <c r="V80" s="830">
        <v>318</v>
      </c>
      <c r="W80" s="830"/>
      <c r="X80" s="830"/>
      <c r="Y80" s="830"/>
      <c r="Z80" s="830"/>
      <c r="AA80" s="830">
        <v>46</v>
      </c>
      <c r="AB80" s="830"/>
      <c r="AC80" s="830"/>
      <c r="AD80" s="830"/>
      <c r="AE80" s="830"/>
      <c r="AF80" s="830">
        <v>46</v>
      </c>
      <c r="AG80" s="830"/>
      <c r="AH80" s="830"/>
      <c r="AI80" s="830"/>
      <c r="AJ80" s="830"/>
      <c r="AK80" s="830" t="s">
        <v>565</v>
      </c>
      <c r="AL80" s="830"/>
      <c r="AM80" s="830"/>
      <c r="AN80" s="830"/>
      <c r="AO80" s="830"/>
      <c r="AP80" s="830">
        <v>96</v>
      </c>
      <c r="AQ80" s="830"/>
      <c r="AR80" s="830"/>
      <c r="AS80" s="830"/>
      <c r="AT80" s="830"/>
      <c r="AU80" s="830">
        <v>61</v>
      </c>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2">
      <c r="A81" s="238">
        <v>14</v>
      </c>
      <c r="B81" s="873" t="s">
        <v>561</v>
      </c>
      <c r="C81" s="874"/>
      <c r="D81" s="874"/>
      <c r="E81" s="874"/>
      <c r="F81" s="874"/>
      <c r="G81" s="874"/>
      <c r="H81" s="874"/>
      <c r="I81" s="874"/>
      <c r="J81" s="874"/>
      <c r="K81" s="874"/>
      <c r="L81" s="874"/>
      <c r="M81" s="874"/>
      <c r="N81" s="874"/>
      <c r="O81" s="874"/>
      <c r="P81" s="875"/>
      <c r="Q81" s="876">
        <v>297</v>
      </c>
      <c r="R81" s="830"/>
      <c r="S81" s="830"/>
      <c r="T81" s="830"/>
      <c r="U81" s="830"/>
      <c r="V81" s="830">
        <v>297</v>
      </c>
      <c r="W81" s="830"/>
      <c r="X81" s="830"/>
      <c r="Y81" s="830"/>
      <c r="Z81" s="830"/>
      <c r="AA81" s="830" t="s">
        <v>565</v>
      </c>
      <c r="AB81" s="830"/>
      <c r="AC81" s="830"/>
      <c r="AD81" s="830"/>
      <c r="AE81" s="830"/>
      <c r="AF81" s="830" t="s">
        <v>565</v>
      </c>
      <c r="AG81" s="830"/>
      <c r="AH81" s="830"/>
      <c r="AI81" s="830"/>
      <c r="AJ81" s="830"/>
      <c r="AK81" s="830">
        <v>2</v>
      </c>
      <c r="AL81" s="830"/>
      <c r="AM81" s="830"/>
      <c r="AN81" s="830"/>
      <c r="AO81" s="830"/>
      <c r="AP81" s="830">
        <v>297</v>
      </c>
      <c r="AQ81" s="830"/>
      <c r="AR81" s="830"/>
      <c r="AS81" s="830"/>
      <c r="AT81" s="830"/>
      <c r="AU81" s="830">
        <v>189</v>
      </c>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2">
      <c r="A82" s="238">
        <v>15</v>
      </c>
      <c r="B82" s="873" t="s">
        <v>562</v>
      </c>
      <c r="C82" s="874"/>
      <c r="D82" s="874"/>
      <c r="E82" s="874"/>
      <c r="F82" s="874"/>
      <c r="G82" s="874"/>
      <c r="H82" s="874"/>
      <c r="I82" s="874"/>
      <c r="J82" s="874"/>
      <c r="K82" s="874"/>
      <c r="L82" s="874"/>
      <c r="M82" s="874"/>
      <c r="N82" s="874"/>
      <c r="O82" s="874"/>
      <c r="P82" s="875"/>
      <c r="Q82" s="877">
        <v>195</v>
      </c>
      <c r="R82" s="878"/>
      <c r="S82" s="878"/>
      <c r="T82" s="878"/>
      <c r="U82" s="834"/>
      <c r="V82" s="879">
        <v>190</v>
      </c>
      <c r="W82" s="878"/>
      <c r="X82" s="878"/>
      <c r="Y82" s="878"/>
      <c r="Z82" s="834"/>
      <c r="AA82" s="879">
        <v>5</v>
      </c>
      <c r="AB82" s="878"/>
      <c r="AC82" s="878"/>
      <c r="AD82" s="878"/>
      <c r="AE82" s="834"/>
      <c r="AF82" s="879">
        <v>5</v>
      </c>
      <c r="AG82" s="878"/>
      <c r="AH82" s="878"/>
      <c r="AI82" s="878"/>
      <c r="AJ82" s="834"/>
      <c r="AK82" s="879">
        <v>8</v>
      </c>
      <c r="AL82" s="878"/>
      <c r="AM82" s="878"/>
      <c r="AN82" s="878"/>
      <c r="AO82" s="834"/>
      <c r="AP82" s="879" t="s">
        <v>566</v>
      </c>
      <c r="AQ82" s="878"/>
      <c r="AR82" s="878"/>
      <c r="AS82" s="878"/>
      <c r="AT82" s="834"/>
      <c r="AU82" s="879" t="s">
        <v>566</v>
      </c>
      <c r="AV82" s="878"/>
      <c r="AW82" s="878"/>
      <c r="AX82" s="878"/>
      <c r="AY82" s="834"/>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2">
      <c r="A83" s="238">
        <v>16</v>
      </c>
      <c r="B83" s="873" t="s">
        <v>563</v>
      </c>
      <c r="C83" s="874"/>
      <c r="D83" s="874"/>
      <c r="E83" s="874"/>
      <c r="F83" s="874"/>
      <c r="G83" s="874"/>
      <c r="H83" s="874"/>
      <c r="I83" s="874"/>
      <c r="J83" s="874"/>
      <c r="K83" s="874"/>
      <c r="L83" s="874"/>
      <c r="M83" s="874"/>
      <c r="N83" s="874"/>
      <c r="O83" s="874"/>
      <c r="P83" s="875"/>
      <c r="Q83" s="880">
        <v>3578</v>
      </c>
      <c r="R83" s="881"/>
      <c r="S83" s="881"/>
      <c r="T83" s="881"/>
      <c r="U83" s="881"/>
      <c r="V83" s="881">
        <v>3478</v>
      </c>
      <c r="W83" s="881"/>
      <c r="X83" s="881"/>
      <c r="Y83" s="881"/>
      <c r="Z83" s="881"/>
      <c r="AA83" s="881">
        <v>100</v>
      </c>
      <c r="AB83" s="881"/>
      <c r="AC83" s="881"/>
      <c r="AD83" s="881"/>
      <c r="AE83" s="881"/>
      <c r="AF83" s="881">
        <v>5105</v>
      </c>
      <c r="AG83" s="881"/>
      <c r="AH83" s="881"/>
      <c r="AI83" s="881"/>
      <c r="AJ83" s="881"/>
      <c r="AK83" s="882" t="s">
        <v>566</v>
      </c>
      <c r="AL83" s="882"/>
      <c r="AM83" s="882"/>
      <c r="AN83" s="882"/>
      <c r="AO83" s="882"/>
      <c r="AP83" s="883">
        <v>2705</v>
      </c>
      <c r="AQ83" s="883"/>
      <c r="AR83" s="883"/>
      <c r="AS83" s="883"/>
      <c r="AT83" s="883"/>
      <c r="AU83" s="882" t="s">
        <v>566</v>
      </c>
      <c r="AV83" s="882"/>
      <c r="AW83" s="882"/>
      <c r="AX83" s="882"/>
      <c r="AY83" s="882"/>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2">
      <c r="A84" s="238">
        <v>17</v>
      </c>
      <c r="B84" s="873" t="s">
        <v>564</v>
      </c>
      <c r="C84" s="874"/>
      <c r="D84" s="874"/>
      <c r="E84" s="874"/>
      <c r="F84" s="874"/>
      <c r="G84" s="874"/>
      <c r="H84" s="874"/>
      <c r="I84" s="874"/>
      <c r="J84" s="874"/>
      <c r="K84" s="874"/>
      <c r="L84" s="874"/>
      <c r="M84" s="874"/>
      <c r="N84" s="874"/>
      <c r="O84" s="874"/>
      <c r="P84" s="875"/>
      <c r="Q84" s="876">
        <v>538</v>
      </c>
      <c r="R84" s="830"/>
      <c r="S84" s="830"/>
      <c r="T84" s="830"/>
      <c r="U84" s="830"/>
      <c r="V84" s="830">
        <v>497</v>
      </c>
      <c r="W84" s="830"/>
      <c r="X84" s="830"/>
      <c r="Y84" s="830"/>
      <c r="Z84" s="830"/>
      <c r="AA84" s="830">
        <v>41</v>
      </c>
      <c r="AB84" s="830"/>
      <c r="AC84" s="830"/>
      <c r="AD84" s="830"/>
      <c r="AE84" s="830"/>
      <c r="AF84" s="830">
        <v>647</v>
      </c>
      <c r="AG84" s="830"/>
      <c r="AH84" s="830"/>
      <c r="AI84" s="830"/>
      <c r="AJ84" s="830"/>
      <c r="AK84" s="830" t="s">
        <v>565</v>
      </c>
      <c r="AL84" s="830"/>
      <c r="AM84" s="830"/>
      <c r="AN84" s="830"/>
      <c r="AO84" s="830"/>
      <c r="AP84" s="830">
        <v>288</v>
      </c>
      <c r="AQ84" s="830"/>
      <c r="AR84" s="830"/>
      <c r="AS84" s="830"/>
      <c r="AT84" s="830"/>
      <c r="AU84" s="830" t="s">
        <v>565</v>
      </c>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2">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2">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2">
      <c r="A87" s="244">
        <v>20</v>
      </c>
      <c r="B87" s="884"/>
      <c r="C87" s="885"/>
      <c r="D87" s="885"/>
      <c r="E87" s="885"/>
      <c r="F87" s="885"/>
      <c r="G87" s="885"/>
      <c r="H87" s="885"/>
      <c r="I87" s="885"/>
      <c r="J87" s="885"/>
      <c r="K87" s="885"/>
      <c r="L87" s="885"/>
      <c r="M87" s="885"/>
      <c r="N87" s="885"/>
      <c r="O87" s="885"/>
      <c r="P87" s="886"/>
      <c r="Q87" s="887"/>
      <c r="R87" s="888"/>
      <c r="S87" s="888"/>
      <c r="T87" s="888"/>
      <c r="U87" s="888"/>
      <c r="V87" s="888"/>
      <c r="W87" s="888"/>
      <c r="X87" s="888"/>
      <c r="Y87" s="888"/>
      <c r="Z87" s="888"/>
      <c r="AA87" s="888"/>
      <c r="AB87" s="888"/>
      <c r="AC87" s="888"/>
      <c r="AD87" s="888"/>
      <c r="AE87" s="888"/>
      <c r="AF87" s="888"/>
      <c r="AG87" s="888"/>
      <c r="AH87" s="888"/>
      <c r="AI87" s="888"/>
      <c r="AJ87" s="888"/>
      <c r="AK87" s="888"/>
      <c r="AL87" s="888"/>
      <c r="AM87" s="888"/>
      <c r="AN87" s="888"/>
      <c r="AO87" s="888"/>
      <c r="AP87" s="888"/>
      <c r="AQ87" s="888"/>
      <c r="AR87" s="888"/>
      <c r="AS87" s="888"/>
      <c r="AT87" s="888"/>
      <c r="AU87" s="888"/>
      <c r="AV87" s="888"/>
      <c r="AW87" s="888"/>
      <c r="AX87" s="888"/>
      <c r="AY87" s="888"/>
      <c r="AZ87" s="889"/>
      <c r="BA87" s="889"/>
      <c r="BB87" s="889"/>
      <c r="BC87" s="889"/>
      <c r="BD87" s="890"/>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5">
      <c r="A88" s="240" t="s">
        <v>376</v>
      </c>
      <c r="B88" s="789" t="s">
        <v>399</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18518</v>
      </c>
      <c r="AG88" s="844"/>
      <c r="AH88" s="844"/>
      <c r="AI88" s="844"/>
      <c r="AJ88" s="844"/>
      <c r="AK88" s="841"/>
      <c r="AL88" s="841"/>
      <c r="AM88" s="841"/>
      <c r="AN88" s="841"/>
      <c r="AO88" s="841"/>
      <c r="AP88" s="844">
        <v>8024</v>
      </c>
      <c r="AQ88" s="844"/>
      <c r="AR88" s="844"/>
      <c r="AS88" s="844"/>
      <c r="AT88" s="844"/>
      <c r="AU88" s="844">
        <v>2978</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400</v>
      </c>
      <c r="BS102" s="790"/>
      <c r="BT102" s="790"/>
      <c r="BU102" s="790"/>
      <c r="BV102" s="790"/>
      <c r="BW102" s="790"/>
      <c r="BX102" s="790"/>
      <c r="BY102" s="790"/>
      <c r="BZ102" s="790"/>
      <c r="CA102" s="790"/>
      <c r="CB102" s="790"/>
      <c r="CC102" s="790"/>
      <c r="CD102" s="790"/>
      <c r="CE102" s="790"/>
      <c r="CF102" s="790"/>
      <c r="CG102" s="791"/>
      <c r="CH102" s="891"/>
      <c r="CI102" s="892"/>
      <c r="CJ102" s="892"/>
      <c r="CK102" s="892"/>
      <c r="CL102" s="893"/>
      <c r="CM102" s="891"/>
      <c r="CN102" s="892"/>
      <c r="CO102" s="892"/>
      <c r="CP102" s="892"/>
      <c r="CQ102" s="893"/>
      <c r="CR102" s="894"/>
      <c r="CS102" s="852"/>
      <c r="CT102" s="852"/>
      <c r="CU102" s="852"/>
      <c r="CV102" s="895"/>
      <c r="CW102" s="894"/>
      <c r="CX102" s="852"/>
      <c r="CY102" s="852"/>
      <c r="CZ102" s="852"/>
      <c r="DA102" s="895"/>
      <c r="DB102" s="894"/>
      <c r="DC102" s="852"/>
      <c r="DD102" s="852"/>
      <c r="DE102" s="852"/>
      <c r="DF102" s="895"/>
      <c r="DG102" s="894"/>
      <c r="DH102" s="852"/>
      <c r="DI102" s="852"/>
      <c r="DJ102" s="852"/>
      <c r="DK102" s="895"/>
      <c r="DL102" s="894"/>
      <c r="DM102" s="852"/>
      <c r="DN102" s="852"/>
      <c r="DO102" s="852"/>
      <c r="DP102" s="895"/>
      <c r="DQ102" s="894"/>
      <c r="DR102" s="852"/>
      <c r="DS102" s="852"/>
      <c r="DT102" s="852"/>
      <c r="DU102" s="895"/>
      <c r="DV102" s="789"/>
      <c r="DW102" s="790"/>
      <c r="DX102" s="790"/>
      <c r="DY102" s="790"/>
      <c r="DZ102" s="918"/>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9" t="s">
        <v>401</v>
      </c>
      <c r="BR103" s="919"/>
      <c r="BS103" s="919"/>
      <c r="BT103" s="919"/>
      <c r="BU103" s="919"/>
      <c r="BV103" s="919"/>
      <c r="BW103" s="919"/>
      <c r="BX103" s="919"/>
      <c r="BY103" s="919"/>
      <c r="BZ103" s="919"/>
      <c r="CA103" s="919"/>
      <c r="CB103" s="919"/>
      <c r="CC103" s="919"/>
      <c r="CD103" s="919"/>
      <c r="CE103" s="919"/>
      <c r="CF103" s="919"/>
      <c r="CG103" s="919"/>
      <c r="CH103" s="919"/>
      <c r="CI103" s="919"/>
      <c r="CJ103" s="919"/>
      <c r="CK103" s="919"/>
      <c r="CL103" s="919"/>
      <c r="CM103" s="919"/>
      <c r="CN103" s="919"/>
      <c r="CO103" s="919"/>
      <c r="CP103" s="919"/>
      <c r="CQ103" s="919"/>
      <c r="CR103" s="919"/>
      <c r="CS103" s="919"/>
      <c r="CT103" s="919"/>
      <c r="CU103" s="919"/>
      <c r="CV103" s="919"/>
      <c r="CW103" s="919"/>
      <c r="CX103" s="919"/>
      <c r="CY103" s="919"/>
      <c r="CZ103" s="919"/>
      <c r="DA103" s="919"/>
      <c r="DB103" s="919"/>
      <c r="DC103" s="919"/>
      <c r="DD103" s="919"/>
      <c r="DE103" s="919"/>
      <c r="DF103" s="919"/>
      <c r="DG103" s="919"/>
      <c r="DH103" s="919"/>
      <c r="DI103" s="919"/>
      <c r="DJ103" s="919"/>
      <c r="DK103" s="919"/>
      <c r="DL103" s="919"/>
      <c r="DM103" s="919"/>
      <c r="DN103" s="919"/>
      <c r="DO103" s="919"/>
      <c r="DP103" s="919"/>
      <c r="DQ103" s="919"/>
      <c r="DR103" s="919"/>
      <c r="DS103" s="919"/>
      <c r="DT103" s="919"/>
      <c r="DU103" s="919"/>
      <c r="DV103" s="919"/>
      <c r="DW103" s="919"/>
      <c r="DX103" s="919"/>
      <c r="DY103" s="919"/>
      <c r="DZ103" s="919"/>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20" t="s">
        <v>402</v>
      </c>
      <c r="BR104" s="920"/>
      <c r="BS104" s="920"/>
      <c r="BT104" s="920"/>
      <c r="BU104" s="920"/>
      <c r="BV104" s="920"/>
      <c r="BW104" s="920"/>
      <c r="BX104" s="920"/>
      <c r="BY104" s="920"/>
      <c r="BZ104" s="920"/>
      <c r="CA104" s="920"/>
      <c r="CB104" s="920"/>
      <c r="CC104" s="920"/>
      <c r="CD104" s="920"/>
      <c r="CE104" s="920"/>
      <c r="CF104" s="920"/>
      <c r="CG104" s="920"/>
      <c r="CH104" s="920"/>
      <c r="CI104" s="920"/>
      <c r="CJ104" s="920"/>
      <c r="CK104" s="920"/>
      <c r="CL104" s="920"/>
      <c r="CM104" s="920"/>
      <c r="CN104" s="920"/>
      <c r="CO104" s="920"/>
      <c r="CP104" s="920"/>
      <c r="CQ104" s="920"/>
      <c r="CR104" s="920"/>
      <c r="CS104" s="920"/>
      <c r="CT104" s="920"/>
      <c r="CU104" s="920"/>
      <c r="CV104" s="920"/>
      <c r="CW104" s="920"/>
      <c r="CX104" s="920"/>
      <c r="CY104" s="920"/>
      <c r="CZ104" s="920"/>
      <c r="DA104" s="920"/>
      <c r="DB104" s="920"/>
      <c r="DC104" s="920"/>
      <c r="DD104" s="920"/>
      <c r="DE104" s="920"/>
      <c r="DF104" s="920"/>
      <c r="DG104" s="920"/>
      <c r="DH104" s="920"/>
      <c r="DI104" s="920"/>
      <c r="DJ104" s="920"/>
      <c r="DK104" s="920"/>
      <c r="DL104" s="920"/>
      <c r="DM104" s="920"/>
      <c r="DN104" s="920"/>
      <c r="DO104" s="920"/>
      <c r="DP104" s="920"/>
      <c r="DQ104" s="920"/>
      <c r="DR104" s="920"/>
      <c r="DS104" s="920"/>
      <c r="DT104" s="920"/>
      <c r="DU104" s="920"/>
      <c r="DV104" s="920"/>
      <c r="DW104" s="920"/>
      <c r="DX104" s="920"/>
      <c r="DY104" s="920"/>
      <c r="DZ104" s="920"/>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21" t="s">
        <v>405</v>
      </c>
      <c r="B108" s="922"/>
      <c r="C108" s="922"/>
      <c r="D108" s="922"/>
      <c r="E108" s="922"/>
      <c r="F108" s="922"/>
      <c r="G108" s="922"/>
      <c r="H108" s="922"/>
      <c r="I108" s="922"/>
      <c r="J108" s="922"/>
      <c r="K108" s="922"/>
      <c r="L108" s="922"/>
      <c r="M108" s="922"/>
      <c r="N108" s="922"/>
      <c r="O108" s="922"/>
      <c r="P108" s="922"/>
      <c r="Q108" s="922"/>
      <c r="R108" s="922"/>
      <c r="S108" s="922"/>
      <c r="T108" s="922"/>
      <c r="U108" s="922"/>
      <c r="V108" s="922"/>
      <c r="W108" s="922"/>
      <c r="X108" s="922"/>
      <c r="Y108" s="922"/>
      <c r="Z108" s="922"/>
      <c r="AA108" s="922"/>
      <c r="AB108" s="922"/>
      <c r="AC108" s="922"/>
      <c r="AD108" s="922"/>
      <c r="AE108" s="922"/>
      <c r="AF108" s="922"/>
      <c r="AG108" s="922"/>
      <c r="AH108" s="922"/>
      <c r="AI108" s="922"/>
      <c r="AJ108" s="922"/>
      <c r="AK108" s="922"/>
      <c r="AL108" s="922"/>
      <c r="AM108" s="922"/>
      <c r="AN108" s="922"/>
      <c r="AO108" s="922"/>
      <c r="AP108" s="922"/>
      <c r="AQ108" s="922"/>
      <c r="AR108" s="922"/>
      <c r="AS108" s="922"/>
      <c r="AT108" s="923"/>
      <c r="AU108" s="921" t="s">
        <v>406</v>
      </c>
      <c r="AV108" s="922"/>
      <c r="AW108" s="922"/>
      <c r="AX108" s="922"/>
      <c r="AY108" s="922"/>
      <c r="AZ108" s="922"/>
      <c r="BA108" s="922"/>
      <c r="BB108" s="922"/>
      <c r="BC108" s="922"/>
      <c r="BD108" s="922"/>
      <c r="BE108" s="922"/>
      <c r="BF108" s="922"/>
      <c r="BG108" s="922"/>
      <c r="BH108" s="922"/>
      <c r="BI108" s="922"/>
      <c r="BJ108" s="922"/>
      <c r="BK108" s="922"/>
      <c r="BL108" s="922"/>
      <c r="BM108" s="922"/>
      <c r="BN108" s="922"/>
      <c r="BO108" s="922"/>
      <c r="BP108" s="922"/>
      <c r="BQ108" s="922"/>
      <c r="BR108" s="922"/>
      <c r="BS108" s="922"/>
      <c r="BT108" s="922"/>
      <c r="BU108" s="922"/>
      <c r="BV108" s="922"/>
      <c r="BW108" s="922"/>
      <c r="BX108" s="922"/>
      <c r="BY108" s="922"/>
      <c r="BZ108" s="922"/>
      <c r="CA108" s="922"/>
      <c r="CB108" s="922"/>
      <c r="CC108" s="922"/>
      <c r="CD108" s="922"/>
      <c r="CE108" s="922"/>
      <c r="CF108" s="922"/>
      <c r="CG108" s="922"/>
      <c r="CH108" s="922"/>
      <c r="CI108" s="922"/>
      <c r="CJ108" s="922"/>
      <c r="CK108" s="922"/>
      <c r="CL108" s="922"/>
      <c r="CM108" s="922"/>
      <c r="CN108" s="922"/>
      <c r="CO108" s="922"/>
      <c r="CP108" s="922"/>
      <c r="CQ108" s="922"/>
      <c r="CR108" s="922"/>
      <c r="CS108" s="922"/>
      <c r="CT108" s="922"/>
      <c r="CU108" s="922"/>
      <c r="CV108" s="922"/>
      <c r="CW108" s="922"/>
      <c r="CX108" s="922"/>
      <c r="CY108" s="922"/>
      <c r="CZ108" s="922"/>
      <c r="DA108" s="922"/>
      <c r="DB108" s="922"/>
      <c r="DC108" s="922"/>
      <c r="DD108" s="922"/>
      <c r="DE108" s="922"/>
      <c r="DF108" s="922"/>
      <c r="DG108" s="922"/>
      <c r="DH108" s="922"/>
      <c r="DI108" s="922"/>
      <c r="DJ108" s="922"/>
      <c r="DK108" s="922"/>
      <c r="DL108" s="922"/>
      <c r="DM108" s="922"/>
      <c r="DN108" s="922"/>
      <c r="DO108" s="922"/>
      <c r="DP108" s="922"/>
      <c r="DQ108" s="922"/>
      <c r="DR108" s="922"/>
      <c r="DS108" s="922"/>
      <c r="DT108" s="922"/>
      <c r="DU108" s="922"/>
      <c r="DV108" s="922"/>
      <c r="DW108" s="922"/>
      <c r="DX108" s="922"/>
      <c r="DY108" s="922"/>
      <c r="DZ108" s="923"/>
    </row>
    <row r="109" spans="1:131" s="230" customFormat="1" ht="26.25" customHeight="1" x14ac:dyDescent="0.2">
      <c r="A109" s="916" t="s">
        <v>407</v>
      </c>
      <c r="B109" s="897"/>
      <c r="C109" s="897"/>
      <c r="D109" s="897"/>
      <c r="E109" s="897"/>
      <c r="F109" s="897"/>
      <c r="G109" s="897"/>
      <c r="H109" s="897"/>
      <c r="I109" s="897"/>
      <c r="J109" s="897"/>
      <c r="K109" s="897"/>
      <c r="L109" s="897"/>
      <c r="M109" s="897"/>
      <c r="N109" s="897"/>
      <c r="O109" s="897"/>
      <c r="P109" s="897"/>
      <c r="Q109" s="897"/>
      <c r="R109" s="897"/>
      <c r="S109" s="897"/>
      <c r="T109" s="897"/>
      <c r="U109" s="897"/>
      <c r="V109" s="897"/>
      <c r="W109" s="897"/>
      <c r="X109" s="897"/>
      <c r="Y109" s="897"/>
      <c r="Z109" s="898"/>
      <c r="AA109" s="896" t="s">
        <v>408</v>
      </c>
      <c r="AB109" s="897"/>
      <c r="AC109" s="897"/>
      <c r="AD109" s="897"/>
      <c r="AE109" s="898"/>
      <c r="AF109" s="896" t="s">
        <v>409</v>
      </c>
      <c r="AG109" s="897"/>
      <c r="AH109" s="897"/>
      <c r="AI109" s="897"/>
      <c r="AJ109" s="898"/>
      <c r="AK109" s="896" t="s">
        <v>294</v>
      </c>
      <c r="AL109" s="897"/>
      <c r="AM109" s="897"/>
      <c r="AN109" s="897"/>
      <c r="AO109" s="898"/>
      <c r="AP109" s="896" t="s">
        <v>410</v>
      </c>
      <c r="AQ109" s="897"/>
      <c r="AR109" s="897"/>
      <c r="AS109" s="897"/>
      <c r="AT109" s="899"/>
      <c r="AU109" s="916" t="s">
        <v>407</v>
      </c>
      <c r="AV109" s="897"/>
      <c r="AW109" s="897"/>
      <c r="AX109" s="897"/>
      <c r="AY109" s="897"/>
      <c r="AZ109" s="897"/>
      <c r="BA109" s="897"/>
      <c r="BB109" s="897"/>
      <c r="BC109" s="897"/>
      <c r="BD109" s="897"/>
      <c r="BE109" s="897"/>
      <c r="BF109" s="897"/>
      <c r="BG109" s="897"/>
      <c r="BH109" s="897"/>
      <c r="BI109" s="897"/>
      <c r="BJ109" s="897"/>
      <c r="BK109" s="897"/>
      <c r="BL109" s="897"/>
      <c r="BM109" s="897"/>
      <c r="BN109" s="897"/>
      <c r="BO109" s="897"/>
      <c r="BP109" s="898"/>
      <c r="BQ109" s="896" t="s">
        <v>408</v>
      </c>
      <c r="BR109" s="897"/>
      <c r="BS109" s="897"/>
      <c r="BT109" s="897"/>
      <c r="BU109" s="898"/>
      <c r="BV109" s="896" t="s">
        <v>409</v>
      </c>
      <c r="BW109" s="897"/>
      <c r="BX109" s="897"/>
      <c r="BY109" s="897"/>
      <c r="BZ109" s="898"/>
      <c r="CA109" s="896" t="s">
        <v>294</v>
      </c>
      <c r="CB109" s="897"/>
      <c r="CC109" s="897"/>
      <c r="CD109" s="897"/>
      <c r="CE109" s="898"/>
      <c r="CF109" s="917" t="s">
        <v>410</v>
      </c>
      <c r="CG109" s="917"/>
      <c r="CH109" s="917"/>
      <c r="CI109" s="917"/>
      <c r="CJ109" s="917"/>
      <c r="CK109" s="896" t="s">
        <v>411</v>
      </c>
      <c r="CL109" s="897"/>
      <c r="CM109" s="897"/>
      <c r="CN109" s="897"/>
      <c r="CO109" s="897"/>
      <c r="CP109" s="897"/>
      <c r="CQ109" s="897"/>
      <c r="CR109" s="897"/>
      <c r="CS109" s="897"/>
      <c r="CT109" s="897"/>
      <c r="CU109" s="897"/>
      <c r="CV109" s="897"/>
      <c r="CW109" s="897"/>
      <c r="CX109" s="897"/>
      <c r="CY109" s="897"/>
      <c r="CZ109" s="897"/>
      <c r="DA109" s="897"/>
      <c r="DB109" s="897"/>
      <c r="DC109" s="897"/>
      <c r="DD109" s="897"/>
      <c r="DE109" s="897"/>
      <c r="DF109" s="898"/>
      <c r="DG109" s="896" t="s">
        <v>408</v>
      </c>
      <c r="DH109" s="897"/>
      <c r="DI109" s="897"/>
      <c r="DJ109" s="897"/>
      <c r="DK109" s="898"/>
      <c r="DL109" s="896" t="s">
        <v>409</v>
      </c>
      <c r="DM109" s="897"/>
      <c r="DN109" s="897"/>
      <c r="DO109" s="897"/>
      <c r="DP109" s="898"/>
      <c r="DQ109" s="896" t="s">
        <v>294</v>
      </c>
      <c r="DR109" s="897"/>
      <c r="DS109" s="897"/>
      <c r="DT109" s="897"/>
      <c r="DU109" s="898"/>
      <c r="DV109" s="896" t="s">
        <v>410</v>
      </c>
      <c r="DW109" s="897"/>
      <c r="DX109" s="897"/>
      <c r="DY109" s="897"/>
      <c r="DZ109" s="899"/>
    </row>
    <row r="110" spans="1:131" s="230" customFormat="1" ht="26.25" customHeight="1" x14ac:dyDescent="0.2">
      <c r="A110" s="900" t="s">
        <v>412</v>
      </c>
      <c r="B110" s="901"/>
      <c r="C110" s="901"/>
      <c r="D110" s="901"/>
      <c r="E110" s="901"/>
      <c r="F110" s="901"/>
      <c r="G110" s="901"/>
      <c r="H110" s="901"/>
      <c r="I110" s="901"/>
      <c r="J110" s="901"/>
      <c r="K110" s="901"/>
      <c r="L110" s="901"/>
      <c r="M110" s="901"/>
      <c r="N110" s="901"/>
      <c r="O110" s="901"/>
      <c r="P110" s="901"/>
      <c r="Q110" s="901"/>
      <c r="R110" s="901"/>
      <c r="S110" s="901"/>
      <c r="T110" s="901"/>
      <c r="U110" s="901"/>
      <c r="V110" s="901"/>
      <c r="W110" s="901"/>
      <c r="X110" s="901"/>
      <c r="Y110" s="901"/>
      <c r="Z110" s="902"/>
      <c r="AA110" s="903">
        <v>1690486</v>
      </c>
      <c r="AB110" s="904"/>
      <c r="AC110" s="904"/>
      <c r="AD110" s="904"/>
      <c r="AE110" s="905"/>
      <c r="AF110" s="906">
        <v>1586440</v>
      </c>
      <c r="AG110" s="904"/>
      <c r="AH110" s="904"/>
      <c r="AI110" s="904"/>
      <c r="AJ110" s="905"/>
      <c r="AK110" s="906">
        <v>1620967</v>
      </c>
      <c r="AL110" s="904"/>
      <c r="AM110" s="904"/>
      <c r="AN110" s="904"/>
      <c r="AO110" s="905"/>
      <c r="AP110" s="907">
        <v>6.6</v>
      </c>
      <c r="AQ110" s="908"/>
      <c r="AR110" s="908"/>
      <c r="AS110" s="908"/>
      <c r="AT110" s="909"/>
      <c r="AU110" s="910" t="s">
        <v>69</v>
      </c>
      <c r="AV110" s="911"/>
      <c r="AW110" s="911"/>
      <c r="AX110" s="911"/>
      <c r="AY110" s="911"/>
      <c r="AZ110" s="933" t="s">
        <v>413</v>
      </c>
      <c r="BA110" s="901"/>
      <c r="BB110" s="901"/>
      <c r="BC110" s="901"/>
      <c r="BD110" s="901"/>
      <c r="BE110" s="901"/>
      <c r="BF110" s="901"/>
      <c r="BG110" s="901"/>
      <c r="BH110" s="901"/>
      <c r="BI110" s="901"/>
      <c r="BJ110" s="901"/>
      <c r="BK110" s="901"/>
      <c r="BL110" s="901"/>
      <c r="BM110" s="901"/>
      <c r="BN110" s="901"/>
      <c r="BO110" s="901"/>
      <c r="BP110" s="902"/>
      <c r="BQ110" s="934">
        <v>12861949</v>
      </c>
      <c r="BR110" s="935"/>
      <c r="BS110" s="935"/>
      <c r="BT110" s="935"/>
      <c r="BU110" s="935"/>
      <c r="BV110" s="935">
        <v>13605742</v>
      </c>
      <c r="BW110" s="935"/>
      <c r="BX110" s="935"/>
      <c r="BY110" s="935"/>
      <c r="BZ110" s="935"/>
      <c r="CA110" s="935">
        <v>15281579</v>
      </c>
      <c r="CB110" s="935"/>
      <c r="CC110" s="935"/>
      <c r="CD110" s="935"/>
      <c r="CE110" s="935"/>
      <c r="CF110" s="948">
        <v>62.6</v>
      </c>
      <c r="CG110" s="949"/>
      <c r="CH110" s="949"/>
      <c r="CI110" s="949"/>
      <c r="CJ110" s="949"/>
      <c r="CK110" s="950" t="s">
        <v>414</v>
      </c>
      <c r="CL110" s="951"/>
      <c r="CM110" s="933" t="s">
        <v>415</v>
      </c>
      <c r="CN110" s="901"/>
      <c r="CO110" s="901"/>
      <c r="CP110" s="901"/>
      <c r="CQ110" s="901"/>
      <c r="CR110" s="901"/>
      <c r="CS110" s="901"/>
      <c r="CT110" s="901"/>
      <c r="CU110" s="901"/>
      <c r="CV110" s="901"/>
      <c r="CW110" s="901"/>
      <c r="CX110" s="901"/>
      <c r="CY110" s="901"/>
      <c r="CZ110" s="901"/>
      <c r="DA110" s="901"/>
      <c r="DB110" s="901"/>
      <c r="DC110" s="901"/>
      <c r="DD110" s="901"/>
      <c r="DE110" s="901"/>
      <c r="DF110" s="902"/>
      <c r="DG110" s="934">
        <v>9184187</v>
      </c>
      <c r="DH110" s="935"/>
      <c r="DI110" s="935"/>
      <c r="DJ110" s="935"/>
      <c r="DK110" s="935"/>
      <c r="DL110" s="935">
        <v>9052177</v>
      </c>
      <c r="DM110" s="935"/>
      <c r="DN110" s="935"/>
      <c r="DO110" s="935"/>
      <c r="DP110" s="935"/>
      <c r="DQ110" s="935">
        <v>8810685</v>
      </c>
      <c r="DR110" s="935"/>
      <c r="DS110" s="935"/>
      <c r="DT110" s="935"/>
      <c r="DU110" s="935"/>
      <c r="DV110" s="936">
        <v>36.1</v>
      </c>
      <c r="DW110" s="936"/>
      <c r="DX110" s="936"/>
      <c r="DY110" s="936"/>
      <c r="DZ110" s="937"/>
    </row>
    <row r="111" spans="1:131" s="230" customFormat="1" ht="26.25" customHeight="1" x14ac:dyDescent="0.2">
      <c r="A111" s="938" t="s">
        <v>416</v>
      </c>
      <c r="B111" s="939"/>
      <c r="C111" s="939"/>
      <c r="D111" s="939"/>
      <c r="E111" s="939"/>
      <c r="F111" s="939"/>
      <c r="G111" s="939"/>
      <c r="H111" s="939"/>
      <c r="I111" s="939"/>
      <c r="J111" s="939"/>
      <c r="K111" s="939"/>
      <c r="L111" s="939"/>
      <c r="M111" s="939"/>
      <c r="N111" s="939"/>
      <c r="O111" s="939"/>
      <c r="P111" s="939"/>
      <c r="Q111" s="939"/>
      <c r="R111" s="939"/>
      <c r="S111" s="939"/>
      <c r="T111" s="939"/>
      <c r="U111" s="939"/>
      <c r="V111" s="939"/>
      <c r="W111" s="939"/>
      <c r="X111" s="939"/>
      <c r="Y111" s="939"/>
      <c r="Z111" s="940"/>
      <c r="AA111" s="941" t="s">
        <v>122</v>
      </c>
      <c r="AB111" s="942"/>
      <c r="AC111" s="942"/>
      <c r="AD111" s="942"/>
      <c r="AE111" s="943"/>
      <c r="AF111" s="944" t="s">
        <v>122</v>
      </c>
      <c r="AG111" s="942"/>
      <c r="AH111" s="942"/>
      <c r="AI111" s="942"/>
      <c r="AJ111" s="943"/>
      <c r="AK111" s="944" t="s">
        <v>122</v>
      </c>
      <c r="AL111" s="942"/>
      <c r="AM111" s="942"/>
      <c r="AN111" s="942"/>
      <c r="AO111" s="943"/>
      <c r="AP111" s="945" t="s">
        <v>122</v>
      </c>
      <c r="AQ111" s="946"/>
      <c r="AR111" s="946"/>
      <c r="AS111" s="946"/>
      <c r="AT111" s="947"/>
      <c r="AU111" s="912"/>
      <c r="AV111" s="913"/>
      <c r="AW111" s="913"/>
      <c r="AX111" s="913"/>
      <c r="AY111" s="913"/>
      <c r="AZ111" s="926" t="s">
        <v>417</v>
      </c>
      <c r="BA111" s="927"/>
      <c r="BB111" s="927"/>
      <c r="BC111" s="927"/>
      <c r="BD111" s="927"/>
      <c r="BE111" s="927"/>
      <c r="BF111" s="927"/>
      <c r="BG111" s="927"/>
      <c r="BH111" s="927"/>
      <c r="BI111" s="927"/>
      <c r="BJ111" s="927"/>
      <c r="BK111" s="927"/>
      <c r="BL111" s="927"/>
      <c r="BM111" s="927"/>
      <c r="BN111" s="927"/>
      <c r="BO111" s="927"/>
      <c r="BP111" s="928"/>
      <c r="BQ111" s="929">
        <v>13744244</v>
      </c>
      <c r="BR111" s="930"/>
      <c r="BS111" s="930"/>
      <c r="BT111" s="930"/>
      <c r="BU111" s="930"/>
      <c r="BV111" s="930">
        <v>12998669</v>
      </c>
      <c r="BW111" s="930"/>
      <c r="BX111" s="930"/>
      <c r="BY111" s="930"/>
      <c r="BZ111" s="930"/>
      <c r="CA111" s="930">
        <v>12181775</v>
      </c>
      <c r="CB111" s="930"/>
      <c r="CC111" s="930"/>
      <c r="CD111" s="930"/>
      <c r="CE111" s="930"/>
      <c r="CF111" s="924">
        <v>49.9</v>
      </c>
      <c r="CG111" s="925"/>
      <c r="CH111" s="925"/>
      <c r="CI111" s="925"/>
      <c r="CJ111" s="925"/>
      <c r="CK111" s="952"/>
      <c r="CL111" s="953"/>
      <c r="CM111" s="926" t="s">
        <v>418</v>
      </c>
      <c r="CN111" s="927"/>
      <c r="CO111" s="927"/>
      <c r="CP111" s="927"/>
      <c r="CQ111" s="927"/>
      <c r="CR111" s="927"/>
      <c r="CS111" s="927"/>
      <c r="CT111" s="927"/>
      <c r="CU111" s="927"/>
      <c r="CV111" s="927"/>
      <c r="CW111" s="927"/>
      <c r="CX111" s="927"/>
      <c r="CY111" s="927"/>
      <c r="CZ111" s="927"/>
      <c r="DA111" s="927"/>
      <c r="DB111" s="927"/>
      <c r="DC111" s="927"/>
      <c r="DD111" s="927"/>
      <c r="DE111" s="927"/>
      <c r="DF111" s="928"/>
      <c r="DG111" s="929">
        <v>2582189</v>
      </c>
      <c r="DH111" s="930"/>
      <c r="DI111" s="930"/>
      <c r="DJ111" s="930"/>
      <c r="DK111" s="930"/>
      <c r="DL111" s="930">
        <v>1978022</v>
      </c>
      <c r="DM111" s="930"/>
      <c r="DN111" s="930"/>
      <c r="DO111" s="930"/>
      <c r="DP111" s="930"/>
      <c r="DQ111" s="930">
        <v>1412016</v>
      </c>
      <c r="DR111" s="930"/>
      <c r="DS111" s="930"/>
      <c r="DT111" s="930"/>
      <c r="DU111" s="930"/>
      <c r="DV111" s="931">
        <v>5.8</v>
      </c>
      <c r="DW111" s="931"/>
      <c r="DX111" s="931"/>
      <c r="DY111" s="931"/>
      <c r="DZ111" s="932"/>
    </row>
    <row r="112" spans="1:131" s="230" customFormat="1" ht="26.25" customHeight="1" x14ac:dyDescent="0.2">
      <c r="A112" s="956" t="s">
        <v>419</v>
      </c>
      <c r="B112" s="957"/>
      <c r="C112" s="927" t="s">
        <v>420</v>
      </c>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8"/>
      <c r="AA112" s="962" t="s">
        <v>122</v>
      </c>
      <c r="AB112" s="963"/>
      <c r="AC112" s="963"/>
      <c r="AD112" s="963"/>
      <c r="AE112" s="964"/>
      <c r="AF112" s="965" t="s">
        <v>122</v>
      </c>
      <c r="AG112" s="963"/>
      <c r="AH112" s="963"/>
      <c r="AI112" s="963"/>
      <c r="AJ112" s="964"/>
      <c r="AK112" s="965" t="s">
        <v>122</v>
      </c>
      <c r="AL112" s="963"/>
      <c r="AM112" s="963"/>
      <c r="AN112" s="963"/>
      <c r="AO112" s="964"/>
      <c r="AP112" s="966" t="s">
        <v>122</v>
      </c>
      <c r="AQ112" s="967"/>
      <c r="AR112" s="967"/>
      <c r="AS112" s="967"/>
      <c r="AT112" s="968"/>
      <c r="AU112" s="912"/>
      <c r="AV112" s="913"/>
      <c r="AW112" s="913"/>
      <c r="AX112" s="913"/>
      <c r="AY112" s="913"/>
      <c r="AZ112" s="926" t="s">
        <v>421</v>
      </c>
      <c r="BA112" s="927"/>
      <c r="BB112" s="927"/>
      <c r="BC112" s="927"/>
      <c r="BD112" s="927"/>
      <c r="BE112" s="927"/>
      <c r="BF112" s="927"/>
      <c r="BG112" s="927"/>
      <c r="BH112" s="927"/>
      <c r="BI112" s="927"/>
      <c r="BJ112" s="927"/>
      <c r="BK112" s="927"/>
      <c r="BL112" s="927"/>
      <c r="BM112" s="927"/>
      <c r="BN112" s="927"/>
      <c r="BO112" s="927"/>
      <c r="BP112" s="928"/>
      <c r="BQ112" s="929">
        <v>824983</v>
      </c>
      <c r="BR112" s="930"/>
      <c r="BS112" s="930"/>
      <c r="BT112" s="930"/>
      <c r="BU112" s="930"/>
      <c r="BV112" s="930">
        <v>430106</v>
      </c>
      <c r="BW112" s="930"/>
      <c r="BX112" s="930"/>
      <c r="BY112" s="930"/>
      <c r="BZ112" s="930"/>
      <c r="CA112" s="930">
        <v>396718</v>
      </c>
      <c r="CB112" s="930"/>
      <c r="CC112" s="930"/>
      <c r="CD112" s="930"/>
      <c r="CE112" s="930"/>
      <c r="CF112" s="924">
        <v>1.6</v>
      </c>
      <c r="CG112" s="925"/>
      <c r="CH112" s="925"/>
      <c r="CI112" s="925"/>
      <c r="CJ112" s="925"/>
      <c r="CK112" s="952"/>
      <c r="CL112" s="953"/>
      <c r="CM112" s="926" t="s">
        <v>422</v>
      </c>
      <c r="CN112" s="927"/>
      <c r="CO112" s="927"/>
      <c r="CP112" s="927"/>
      <c r="CQ112" s="927"/>
      <c r="CR112" s="927"/>
      <c r="CS112" s="927"/>
      <c r="CT112" s="927"/>
      <c r="CU112" s="927"/>
      <c r="CV112" s="927"/>
      <c r="CW112" s="927"/>
      <c r="CX112" s="927"/>
      <c r="CY112" s="927"/>
      <c r="CZ112" s="927"/>
      <c r="DA112" s="927"/>
      <c r="DB112" s="927"/>
      <c r="DC112" s="927"/>
      <c r="DD112" s="927"/>
      <c r="DE112" s="927"/>
      <c r="DF112" s="928"/>
      <c r="DG112" s="929">
        <v>1940279</v>
      </c>
      <c r="DH112" s="930"/>
      <c r="DI112" s="930"/>
      <c r="DJ112" s="930"/>
      <c r="DK112" s="930"/>
      <c r="DL112" s="930">
        <v>1940279</v>
      </c>
      <c r="DM112" s="930"/>
      <c r="DN112" s="930"/>
      <c r="DO112" s="930"/>
      <c r="DP112" s="930"/>
      <c r="DQ112" s="930">
        <v>1940279</v>
      </c>
      <c r="DR112" s="930"/>
      <c r="DS112" s="930"/>
      <c r="DT112" s="930"/>
      <c r="DU112" s="930"/>
      <c r="DV112" s="931">
        <v>7.9</v>
      </c>
      <c r="DW112" s="931"/>
      <c r="DX112" s="931"/>
      <c r="DY112" s="931"/>
      <c r="DZ112" s="932"/>
    </row>
    <row r="113" spans="1:130" s="230" customFormat="1" ht="26.25" customHeight="1" x14ac:dyDescent="0.2">
      <c r="A113" s="958"/>
      <c r="B113" s="959"/>
      <c r="C113" s="927" t="s">
        <v>423</v>
      </c>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8"/>
      <c r="AA113" s="941">
        <v>44863</v>
      </c>
      <c r="AB113" s="942"/>
      <c r="AC113" s="942"/>
      <c r="AD113" s="942"/>
      <c r="AE113" s="943"/>
      <c r="AF113" s="944">
        <v>36406</v>
      </c>
      <c r="AG113" s="942"/>
      <c r="AH113" s="942"/>
      <c r="AI113" s="942"/>
      <c r="AJ113" s="943"/>
      <c r="AK113" s="944">
        <v>37391</v>
      </c>
      <c r="AL113" s="942"/>
      <c r="AM113" s="942"/>
      <c r="AN113" s="942"/>
      <c r="AO113" s="943"/>
      <c r="AP113" s="945">
        <v>0.2</v>
      </c>
      <c r="AQ113" s="946"/>
      <c r="AR113" s="946"/>
      <c r="AS113" s="946"/>
      <c r="AT113" s="947"/>
      <c r="AU113" s="912"/>
      <c r="AV113" s="913"/>
      <c r="AW113" s="913"/>
      <c r="AX113" s="913"/>
      <c r="AY113" s="913"/>
      <c r="AZ113" s="926" t="s">
        <v>424</v>
      </c>
      <c r="BA113" s="927"/>
      <c r="BB113" s="927"/>
      <c r="BC113" s="927"/>
      <c r="BD113" s="927"/>
      <c r="BE113" s="927"/>
      <c r="BF113" s="927"/>
      <c r="BG113" s="927"/>
      <c r="BH113" s="927"/>
      <c r="BI113" s="927"/>
      <c r="BJ113" s="927"/>
      <c r="BK113" s="927"/>
      <c r="BL113" s="927"/>
      <c r="BM113" s="927"/>
      <c r="BN113" s="927"/>
      <c r="BO113" s="927"/>
      <c r="BP113" s="928"/>
      <c r="BQ113" s="929">
        <v>2208016</v>
      </c>
      <c r="BR113" s="930"/>
      <c r="BS113" s="930"/>
      <c r="BT113" s="930"/>
      <c r="BU113" s="930"/>
      <c r="BV113" s="930">
        <v>2225888</v>
      </c>
      <c r="BW113" s="930"/>
      <c r="BX113" s="930"/>
      <c r="BY113" s="930"/>
      <c r="BZ113" s="930"/>
      <c r="CA113" s="930">
        <v>2258421</v>
      </c>
      <c r="CB113" s="930"/>
      <c r="CC113" s="930"/>
      <c r="CD113" s="930"/>
      <c r="CE113" s="930"/>
      <c r="CF113" s="924">
        <v>9.1999999999999993</v>
      </c>
      <c r="CG113" s="925"/>
      <c r="CH113" s="925"/>
      <c r="CI113" s="925"/>
      <c r="CJ113" s="925"/>
      <c r="CK113" s="952"/>
      <c r="CL113" s="953"/>
      <c r="CM113" s="926" t="s">
        <v>425</v>
      </c>
      <c r="CN113" s="927"/>
      <c r="CO113" s="927"/>
      <c r="CP113" s="927"/>
      <c r="CQ113" s="927"/>
      <c r="CR113" s="927"/>
      <c r="CS113" s="927"/>
      <c r="CT113" s="927"/>
      <c r="CU113" s="927"/>
      <c r="CV113" s="927"/>
      <c r="CW113" s="927"/>
      <c r="CX113" s="927"/>
      <c r="CY113" s="927"/>
      <c r="CZ113" s="927"/>
      <c r="DA113" s="927"/>
      <c r="DB113" s="927"/>
      <c r="DC113" s="927"/>
      <c r="DD113" s="927"/>
      <c r="DE113" s="927"/>
      <c r="DF113" s="928"/>
      <c r="DG113" s="962">
        <v>37589</v>
      </c>
      <c r="DH113" s="963"/>
      <c r="DI113" s="963"/>
      <c r="DJ113" s="963"/>
      <c r="DK113" s="964"/>
      <c r="DL113" s="965">
        <v>28191</v>
      </c>
      <c r="DM113" s="963"/>
      <c r="DN113" s="963"/>
      <c r="DO113" s="963"/>
      <c r="DP113" s="964"/>
      <c r="DQ113" s="965">
        <v>18795</v>
      </c>
      <c r="DR113" s="963"/>
      <c r="DS113" s="963"/>
      <c r="DT113" s="963"/>
      <c r="DU113" s="964"/>
      <c r="DV113" s="966">
        <v>0.1</v>
      </c>
      <c r="DW113" s="967"/>
      <c r="DX113" s="967"/>
      <c r="DY113" s="967"/>
      <c r="DZ113" s="968"/>
    </row>
    <row r="114" spans="1:130" s="230" customFormat="1" ht="26.25" customHeight="1" x14ac:dyDescent="0.2">
      <c r="A114" s="958"/>
      <c r="B114" s="959"/>
      <c r="C114" s="927" t="s">
        <v>426</v>
      </c>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8"/>
      <c r="AA114" s="962">
        <v>334800</v>
      </c>
      <c r="AB114" s="963"/>
      <c r="AC114" s="963"/>
      <c r="AD114" s="963"/>
      <c r="AE114" s="964"/>
      <c r="AF114" s="965">
        <v>346790</v>
      </c>
      <c r="AG114" s="963"/>
      <c r="AH114" s="963"/>
      <c r="AI114" s="963"/>
      <c r="AJ114" s="964"/>
      <c r="AK114" s="965">
        <v>366677</v>
      </c>
      <c r="AL114" s="963"/>
      <c r="AM114" s="963"/>
      <c r="AN114" s="963"/>
      <c r="AO114" s="964"/>
      <c r="AP114" s="966">
        <v>1.5</v>
      </c>
      <c r="AQ114" s="967"/>
      <c r="AR114" s="967"/>
      <c r="AS114" s="967"/>
      <c r="AT114" s="968"/>
      <c r="AU114" s="912"/>
      <c r="AV114" s="913"/>
      <c r="AW114" s="913"/>
      <c r="AX114" s="913"/>
      <c r="AY114" s="913"/>
      <c r="AZ114" s="926" t="s">
        <v>427</v>
      </c>
      <c r="BA114" s="927"/>
      <c r="BB114" s="927"/>
      <c r="BC114" s="927"/>
      <c r="BD114" s="927"/>
      <c r="BE114" s="927"/>
      <c r="BF114" s="927"/>
      <c r="BG114" s="927"/>
      <c r="BH114" s="927"/>
      <c r="BI114" s="927"/>
      <c r="BJ114" s="927"/>
      <c r="BK114" s="927"/>
      <c r="BL114" s="927"/>
      <c r="BM114" s="927"/>
      <c r="BN114" s="927"/>
      <c r="BO114" s="927"/>
      <c r="BP114" s="928"/>
      <c r="BQ114" s="929">
        <v>3724648</v>
      </c>
      <c r="BR114" s="930"/>
      <c r="BS114" s="930"/>
      <c r="BT114" s="930"/>
      <c r="BU114" s="930"/>
      <c r="BV114" s="930">
        <v>3989004</v>
      </c>
      <c r="BW114" s="930"/>
      <c r="BX114" s="930"/>
      <c r="BY114" s="930"/>
      <c r="BZ114" s="930"/>
      <c r="CA114" s="930">
        <v>4379086</v>
      </c>
      <c r="CB114" s="930"/>
      <c r="CC114" s="930"/>
      <c r="CD114" s="930"/>
      <c r="CE114" s="930"/>
      <c r="CF114" s="924">
        <v>17.899999999999999</v>
      </c>
      <c r="CG114" s="925"/>
      <c r="CH114" s="925"/>
      <c r="CI114" s="925"/>
      <c r="CJ114" s="925"/>
      <c r="CK114" s="952"/>
      <c r="CL114" s="953"/>
      <c r="CM114" s="926" t="s">
        <v>428</v>
      </c>
      <c r="CN114" s="927"/>
      <c r="CO114" s="927"/>
      <c r="CP114" s="927"/>
      <c r="CQ114" s="927"/>
      <c r="CR114" s="927"/>
      <c r="CS114" s="927"/>
      <c r="CT114" s="927"/>
      <c r="CU114" s="927"/>
      <c r="CV114" s="927"/>
      <c r="CW114" s="927"/>
      <c r="CX114" s="927"/>
      <c r="CY114" s="927"/>
      <c r="CZ114" s="927"/>
      <c r="DA114" s="927"/>
      <c r="DB114" s="927"/>
      <c r="DC114" s="927"/>
      <c r="DD114" s="927"/>
      <c r="DE114" s="927"/>
      <c r="DF114" s="928"/>
      <c r="DG114" s="962" t="s">
        <v>122</v>
      </c>
      <c r="DH114" s="963"/>
      <c r="DI114" s="963"/>
      <c r="DJ114" s="963"/>
      <c r="DK114" s="964"/>
      <c r="DL114" s="965" t="s">
        <v>122</v>
      </c>
      <c r="DM114" s="963"/>
      <c r="DN114" s="963"/>
      <c r="DO114" s="963"/>
      <c r="DP114" s="964"/>
      <c r="DQ114" s="965" t="s">
        <v>122</v>
      </c>
      <c r="DR114" s="963"/>
      <c r="DS114" s="963"/>
      <c r="DT114" s="963"/>
      <c r="DU114" s="964"/>
      <c r="DV114" s="966" t="s">
        <v>122</v>
      </c>
      <c r="DW114" s="967"/>
      <c r="DX114" s="967"/>
      <c r="DY114" s="967"/>
      <c r="DZ114" s="968"/>
    </row>
    <row r="115" spans="1:130" s="230" customFormat="1" ht="26.25" customHeight="1" x14ac:dyDescent="0.2">
      <c r="A115" s="958"/>
      <c r="B115" s="959"/>
      <c r="C115" s="927" t="s">
        <v>429</v>
      </c>
      <c r="D115" s="927"/>
      <c r="E115" s="927"/>
      <c r="F115" s="927"/>
      <c r="G115" s="927"/>
      <c r="H115" s="927"/>
      <c r="I115" s="927"/>
      <c r="J115" s="927"/>
      <c r="K115" s="927"/>
      <c r="L115" s="927"/>
      <c r="M115" s="927"/>
      <c r="N115" s="927"/>
      <c r="O115" s="927"/>
      <c r="P115" s="927"/>
      <c r="Q115" s="927"/>
      <c r="R115" s="927"/>
      <c r="S115" s="927"/>
      <c r="T115" s="927"/>
      <c r="U115" s="927"/>
      <c r="V115" s="927"/>
      <c r="W115" s="927"/>
      <c r="X115" s="927"/>
      <c r="Y115" s="927"/>
      <c r="Z115" s="928"/>
      <c r="AA115" s="941">
        <v>615362</v>
      </c>
      <c r="AB115" s="942"/>
      <c r="AC115" s="942"/>
      <c r="AD115" s="942"/>
      <c r="AE115" s="943"/>
      <c r="AF115" s="944">
        <v>613565</v>
      </c>
      <c r="AG115" s="942"/>
      <c r="AH115" s="942"/>
      <c r="AI115" s="942"/>
      <c r="AJ115" s="943"/>
      <c r="AK115" s="944">
        <v>575402</v>
      </c>
      <c r="AL115" s="942"/>
      <c r="AM115" s="942"/>
      <c r="AN115" s="942"/>
      <c r="AO115" s="943"/>
      <c r="AP115" s="945">
        <v>2.4</v>
      </c>
      <c r="AQ115" s="946"/>
      <c r="AR115" s="946"/>
      <c r="AS115" s="946"/>
      <c r="AT115" s="947"/>
      <c r="AU115" s="912"/>
      <c r="AV115" s="913"/>
      <c r="AW115" s="913"/>
      <c r="AX115" s="913"/>
      <c r="AY115" s="913"/>
      <c r="AZ115" s="926" t="s">
        <v>430</v>
      </c>
      <c r="BA115" s="927"/>
      <c r="BB115" s="927"/>
      <c r="BC115" s="927"/>
      <c r="BD115" s="927"/>
      <c r="BE115" s="927"/>
      <c r="BF115" s="927"/>
      <c r="BG115" s="927"/>
      <c r="BH115" s="927"/>
      <c r="BI115" s="927"/>
      <c r="BJ115" s="927"/>
      <c r="BK115" s="927"/>
      <c r="BL115" s="927"/>
      <c r="BM115" s="927"/>
      <c r="BN115" s="927"/>
      <c r="BO115" s="927"/>
      <c r="BP115" s="928"/>
      <c r="BQ115" s="929" t="s">
        <v>122</v>
      </c>
      <c r="BR115" s="930"/>
      <c r="BS115" s="930"/>
      <c r="BT115" s="930"/>
      <c r="BU115" s="930"/>
      <c r="BV115" s="930" t="s">
        <v>122</v>
      </c>
      <c r="BW115" s="930"/>
      <c r="BX115" s="930"/>
      <c r="BY115" s="930"/>
      <c r="BZ115" s="930"/>
      <c r="CA115" s="930" t="s">
        <v>122</v>
      </c>
      <c r="CB115" s="930"/>
      <c r="CC115" s="930"/>
      <c r="CD115" s="930"/>
      <c r="CE115" s="930"/>
      <c r="CF115" s="924" t="s">
        <v>122</v>
      </c>
      <c r="CG115" s="925"/>
      <c r="CH115" s="925"/>
      <c r="CI115" s="925"/>
      <c r="CJ115" s="925"/>
      <c r="CK115" s="952"/>
      <c r="CL115" s="953"/>
      <c r="CM115" s="926" t="s">
        <v>431</v>
      </c>
      <c r="CN115" s="927"/>
      <c r="CO115" s="927"/>
      <c r="CP115" s="927"/>
      <c r="CQ115" s="927"/>
      <c r="CR115" s="927"/>
      <c r="CS115" s="927"/>
      <c r="CT115" s="927"/>
      <c r="CU115" s="927"/>
      <c r="CV115" s="927"/>
      <c r="CW115" s="927"/>
      <c r="CX115" s="927"/>
      <c r="CY115" s="927"/>
      <c r="CZ115" s="927"/>
      <c r="DA115" s="927"/>
      <c r="DB115" s="927"/>
      <c r="DC115" s="927"/>
      <c r="DD115" s="927"/>
      <c r="DE115" s="927"/>
      <c r="DF115" s="928"/>
      <c r="DG115" s="962" t="s">
        <v>122</v>
      </c>
      <c r="DH115" s="963"/>
      <c r="DI115" s="963"/>
      <c r="DJ115" s="963"/>
      <c r="DK115" s="964"/>
      <c r="DL115" s="965" t="s">
        <v>122</v>
      </c>
      <c r="DM115" s="963"/>
      <c r="DN115" s="963"/>
      <c r="DO115" s="963"/>
      <c r="DP115" s="964"/>
      <c r="DQ115" s="965" t="s">
        <v>122</v>
      </c>
      <c r="DR115" s="963"/>
      <c r="DS115" s="963"/>
      <c r="DT115" s="963"/>
      <c r="DU115" s="964"/>
      <c r="DV115" s="966" t="s">
        <v>122</v>
      </c>
      <c r="DW115" s="967"/>
      <c r="DX115" s="967"/>
      <c r="DY115" s="967"/>
      <c r="DZ115" s="968"/>
    </row>
    <row r="116" spans="1:130" s="230" customFormat="1" ht="26.25" customHeight="1" x14ac:dyDescent="0.2">
      <c r="A116" s="960"/>
      <c r="B116" s="961"/>
      <c r="C116" s="969" t="s">
        <v>432</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62" t="s">
        <v>122</v>
      </c>
      <c r="AB116" s="963"/>
      <c r="AC116" s="963"/>
      <c r="AD116" s="963"/>
      <c r="AE116" s="964"/>
      <c r="AF116" s="965" t="s">
        <v>122</v>
      </c>
      <c r="AG116" s="963"/>
      <c r="AH116" s="963"/>
      <c r="AI116" s="963"/>
      <c r="AJ116" s="964"/>
      <c r="AK116" s="965" t="s">
        <v>122</v>
      </c>
      <c r="AL116" s="963"/>
      <c r="AM116" s="963"/>
      <c r="AN116" s="963"/>
      <c r="AO116" s="964"/>
      <c r="AP116" s="966" t="s">
        <v>122</v>
      </c>
      <c r="AQ116" s="967"/>
      <c r="AR116" s="967"/>
      <c r="AS116" s="967"/>
      <c r="AT116" s="968"/>
      <c r="AU116" s="912"/>
      <c r="AV116" s="913"/>
      <c r="AW116" s="913"/>
      <c r="AX116" s="913"/>
      <c r="AY116" s="913"/>
      <c r="AZ116" s="971" t="s">
        <v>433</v>
      </c>
      <c r="BA116" s="972"/>
      <c r="BB116" s="972"/>
      <c r="BC116" s="972"/>
      <c r="BD116" s="972"/>
      <c r="BE116" s="972"/>
      <c r="BF116" s="972"/>
      <c r="BG116" s="972"/>
      <c r="BH116" s="972"/>
      <c r="BI116" s="972"/>
      <c r="BJ116" s="972"/>
      <c r="BK116" s="972"/>
      <c r="BL116" s="972"/>
      <c r="BM116" s="972"/>
      <c r="BN116" s="972"/>
      <c r="BO116" s="972"/>
      <c r="BP116" s="973"/>
      <c r="BQ116" s="929" t="s">
        <v>122</v>
      </c>
      <c r="BR116" s="930"/>
      <c r="BS116" s="930"/>
      <c r="BT116" s="930"/>
      <c r="BU116" s="930"/>
      <c r="BV116" s="930" t="s">
        <v>122</v>
      </c>
      <c r="BW116" s="930"/>
      <c r="BX116" s="930"/>
      <c r="BY116" s="930"/>
      <c r="BZ116" s="930"/>
      <c r="CA116" s="930" t="s">
        <v>122</v>
      </c>
      <c r="CB116" s="930"/>
      <c r="CC116" s="930"/>
      <c r="CD116" s="930"/>
      <c r="CE116" s="930"/>
      <c r="CF116" s="924" t="s">
        <v>122</v>
      </c>
      <c r="CG116" s="925"/>
      <c r="CH116" s="925"/>
      <c r="CI116" s="925"/>
      <c r="CJ116" s="925"/>
      <c r="CK116" s="952"/>
      <c r="CL116" s="953"/>
      <c r="CM116" s="926" t="s">
        <v>434</v>
      </c>
      <c r="CN116" s="927"/>
      <c r="CO116" s="927"/>
      <c r="CP116" s="927"/>
      <c r="CQ116" s="927"/>
      <c r="CR116" s="927"/>
      <c r="CS116" s="927"/>
      <c r="CT116" s="927"/>
      <c r="CU116" s="927"/>
      <c r="CV116" s="927"/>
      <c r="CW116" s="927"/>
      <c r="CX116" s="927"/>
      <c r="CY116" s="927"/>
      <c r="CZ116" s="927"/>
      <c r="DA116" s="927"/>
      <c r="DB116" s="927"/>
      <c r="DC116" s="927"/>
      <c r="DD116" s="927"/>
      <c r="DE116" s="927"/>
      <c r="DF116" s="928"/>
      <c r="DG116" s="962" t="s">
        <v>122</v>
      </c>
      <c r="DH116" s="963"/>
      <c r="DI116" s="963"/>
      <c r="DJ116" s="963"/>
      <c r="DK116" s="964"/>
      <c r="DL116" s="965" t="s">
        <v>122</v>
      </c>
      <c r="DM116" s="963"/>
      <c r="DN116" s="963"/>
      <c r="DO116" s="963"/>
      <c r="DP116" s="964"/>
      <c r="DQ116" s="965" t="s">
        <v>122</v>
      </c>
      <c r="DR116" s="963"/>
      <c r="DS116" s="963"/>
      <c r="DT116" s="963"/>
      <c r="DU116" s="964"/>
      <c r="DV116" s="966" t="s">
        <v>122</v>
      </c>
      <c r="DW116" s="967"/>
      <c r="DX116" s="967"/>
      <c r="DY116" s="967"/>
      <c r="DZ116" s="968"/>
    </row>
    <row r="117" spans="1:130" s="230" customFormat="1" ht="26.25" customHeight="1" x14ac:dyDescent="0.2">
      <c r="A117" s="916" t="s">
        <v>177</v>
      </c>
      <c r="B117" s="897"/>
      <c r="C117" s="897"/>
      <c r="D117" s="897"/>
      <c r="E117" s="897"/>
      <c r="F117" s="897"/>
      <c r="G117" s="897"/>
      <c r="H117" s="897"/>
      <c r="I117" s="897"/>
      <c r="J117" s="897"/>
      <c r="K117" s="897"/>
      <c r="L117" s="897"/>
      <c r="M117" s="897"/>
      <c r="N117" s="897"/>
      <c r="O117" s="897"/>
      <c r="P117" s="897"/>
      <c r="Q117" s="897"/>
      <c r="R117" s="897"/>
      <c r="S117" s="897"/>
      <c r="T117" s="897"/>
      <c r="U117" s="897"/>
      <c r="V117" s="897"/>
      <c r="W117" s="897"/>
      <c r="X117" s="897"/>
      <c r="Y117" s="981" t="s">
        <v>435</v>
      </c>
      <c r="Z117" s="898"/>
      <c r="AA117" s="982">
        <v>2685511</v>
      </c>
      <c r="AB117" s="983"/>
      <c r="AC117" s="983"/>
      <c r="AD117" s="983"/>
      <c r="AE117" s="984"/>
      <c r="AF117" s="985">
        <v>2583201</v>
      </c>
      <c r="AG117" s="983"/>
      <c r="AH117" s="983"/>
      <c r="AI117" s="983"/>
      <c r="AJ117" s="984"/>
      <c r="AK117" s="985">
        <v>2600437</v>
      </c>
      <c r="AL117" s="983"/>
      <c r="AM117" s="983"/>
      <c r="AN117" s="983"/>
      <c r="AO117" s="984"/>
      <c r="AP117" s="986"/>
      <c r="AQ117" s="987"/>
      <c r="AR117" s="987"/>
      <c r="AS117" s="987"/>
      <c r="AT117" s="988"/>
      <c r="AU117" s="912"/>
      <c r="AV117" s="913"/>
      <c r="AW117" s="913"/>
      <c r="AX117" s="913"/>
      <c r="AY117" s="913"/>
      <c r="AZ117" s="978" t="s">
        <v>436</v>
      </c>
      <c r="BA117" s="979"/>
      <c r="BB117" s="979"/>
      <c r="BC117" s="979"/>
      <c r="BD117" s="979"/>
      <c r="BE117" s="979"/>
      <c r="BF117" s="979"/>
      <c r="BG117" s="979"/>
      <c r="BH117" s="979"/>
      <c r="BI117" s="979"/>
      <c r="BJ117" s="979"/>
      <c r="BK117" s="979"/>
      <c r="BL117" s="979"/>
      <c r="BM117" s="979"/>
      <c r="BN117" s="979"/>
      <c r="BO117" s="979"/>
      <c r="BP117" s="980"/>
      <c r="BQ117" s="929" t="s">
        <v>122</v>
      </c>
      <c r="BR117" s="930"/>
      <c r="BS117" s="930"/>
      <c r="BT117" s="930"/>
      <c r="BU117" s="930"/>
      <c r="BV117" s="930" t="s">
        <v>122</v>
      </c>
      <c r="BW117" s="930"/>
      <c r="BX117" s="930"/>
      <c r="BY117" s="930"/>
      <c r="BZ117" s="930"/>
      <c r="CA117" s="930" t="s">
        <v>122</v>
      </c>
      <c r="CB117" s="930"/>
      <c r="CC117" s="930"/>
      <c r="CD117" s="930"/>
      <c r="CE117" s="930"/>
      <c r="CF117" s="924" t="s">
        <v>122</v>
      </c>
      <c r="CG117" s="925"/>
      <c r="CH117" s="925"/>
      <c r="CI117" s="925"/>
      <c r="CJ117" s="925"/>
      <c r="CK117" s="952"/>
      <c r="CL117" s="953"/>
      <c r="CM117" s="926" t="s">
        <v>437</v>
      </c>
      <c r="CN117" s="927"/>
      <c r="CO117" s="927"/>
      <c r="CP117" s="927"/>
      <c r="CQ117" s="927"/>
      <c r="CR117" s="927"/>
      <c r="CS117" s="927"/>
      <c r="CT117" s="927"/>
      <c r="CU117" s="927"/>
      <c r="CV117" s="927"/>
      <c r="CW117" s="927"/>
      <c r="CX117" s="927"/>
      <c r="CY117" s="927"/>
      <c r="CZ117" s="927"/>
      <c r="DA117" s="927"/>
      <c r="DB117" s="927"/>
      <c r="DC117" s="927"/>
      <c r="DD117" s="927"/>
      <c r="DE117" s="927"/>
      <c r="DF117" s="928"/>
      <c r="DG117" s="962" t="s">
        <v>122</v>
      </c>
      <c r="DH117" s="963"/>
      <c r="DI117" s="963"/>
      <c r="DJ117" s="963"/>
      <c r="DK117" s="964"/>
      <c r="DL117" s="965" t="s">
        <v>122</v>
      </c>
      <c r="DM117" s="963"/>
      <c r="DN117" s="963"/>
      <c r="DO117" s="963"/>
      <c r="DP117" s="964"/>
      <c r="DQ117" s="965" t="s">
        <v>122</v>
      </c>
      <c r="DR117" s="963"/>
      <c r="DS117" s="963"/>
      <c r="DT117" s="963"/>
      <c r="DU117" s="964"/>
      <c r="DV117" s="966" t="s">
        <v>122</v>
      </c>
      <c r="DW117" s="967"/>
      <c r="DX117" s="967"/>
      <c r="DY117" s="967"/>
      <c r="DZ117" s="968"/>
    </row>
    <row r="118" spans="1:130" s="230" customFormat="1" ht="26.25" customHeight="1" x14ac:dyDescent="0.2">
      <c r="A118" s="916" t="s">
        <v>411</v>
      </c>
      <c r="B118" s="897"/>
      <c r="C118" s="897"/>
      <c r="D118" s="897"/>
      <c r="E118" s="897"/>
      <c r="F118" s="897"/>
      <c r="G118" s="897"/>
      <c r="H118" s="897"/>
      <c r="I118" s="897"/>
      <c r="J118" s="897"/>
      <c r="K118" s="897"/>
      <c r="L118" s="897"/>
      <c r="M118" s="897"/>
      <c r="N118" s="897"/>
      <c r="O118" s="897"/>
      <c r="P118" s="897"/>
      <c r="Q118" s="897"/>
      <c r="R118" s="897"/>
      <c r="S118" s="897"/>
      <c r="T118" s="897"/>
      <c r="U118" s="897"/>
      <c r="V118" s="897"/>
      <c r="W118" s="897"/>
      <c r="X118" s="897"/>
      <c r="Y118" s="897"/>
      <c r="Z118" s="898"/>
      <c r="AA118" s="896" t="s">
        <v>408</v>
      </c>
      <c r="AB118" s="897"/>
      <c r="AC118" s="897"/>
      <c r="AD118" s="897"/>
      <c r="AE118" s="898"/>
      <c r="AF118" s="896" t="s">
        <v>409</v>
      </c>
      <c r="AG118" s="897"/>
      <c r="AH118" s="897"/>
      <c r="AI118" s="897"/>
      <c r="AJ118" s="898"/>
      <c r="AK118" s="896" t="s">
        <v>294</v>
      </c>
      <c r="AL118" s="897"/>
      <c r="AM118" s="897"/>
      <c r="AN118" s="897"/>
      <c r="AO118" s="898"/>
      <c r="AP118" s="974" t="s">
        <v>410</v>
      </c>
      <c r="AQ118" s="975"/>
      <c r="AR118" s="975"/>
      <c r="AS118" s="975"/>
      <c r="AT118" s="976"/>
      <c r="AU118" s="912"/>
      <c r="AV118" s="913"/>
      <c r="AW118" s="913"/>
      <c r="AX118" s="913"/>
      <c r="AY118" s="913"/>
      <c r="AZ118" s="977" t="s">
        <v>438</v>
      </c>
      <c r="BA118" s="969"/>
      <c r="BB118" s="969"/>
      <c r="BC118" s="969"/>
      <c r="BD118" s="969"/>
      <c r="BE118" s="969"/>
      <c r="BF118" s="969"/>
      <c r="BG118" s="969"/>
      <c r="BH118" s="969"/>
      <c r="BI118" s="969"/>
      <c r="BJ118" s="969"/>
      <c r="BK118" s="969"/>
      <c r="BL118" s="969"/>
      <c r="BM118" s="969"/>
      <c r="BN118" s="969"/>
      <c r="BO118" s="969"/>
      <c r="BP118" s="970"/>
      <c r="BQ118" s="1003" t="s">
        <v>122</v>
      </c>
      <c r="BR118" s="1004"/>
      <c r="BS118" s="1004"/>
      <c r="BT118" s="1004"/>
      <c r="BU118" s="1004"/>
      <c r="BV118" s="1004" t="s">
        <v>122</v>
      </c>
      <c r="BW118" s="1004"/>
      <c r="BX118" s="1004"/>
      <c r="BY118" s="1004"/>
      <c r="BZ118" s="1004"/>
      <c r="CA118" s="1004" t="s">
        <v>122</v>
      </c>
      <c r="CB118" s="1004"/>
      <c r="CC118" s="1004"/>
      <c r="CD118" s="1004"/>
      <c r="CE118" s="1004"/>
      <c r="CF118" s="924" t="s">
        <v>122</v>
      </c>
      <c r="CG118" s="925"/>
      <c r="CH118" s="925"/>
      <c r="CI118" s="925"/>
      <c r="CJ118" s="925"/>
      <c r="CK118" s="952"/>
      <c r="CL118" s="953"/>
      <c r="CM118" s="926" t="s">
        <v>439</v>
      </c>
      <c r="CN118" s="927"/>
      <c r="CO118" s="927"/>
      <c r="CP118" s="927"/>
      <c r="CQ118" s="927"/>
      <c r="CR118" s="927"/>
      <c r="CS118" s="927"/>
      <c r="CT118" s="927"/>
      <c r="CU118" s="927"/>
      <c r="CV118" s="927"/>
      <c r="CW118" s="927"/>
      <c r="CX118" s="927"/>
      <c r="CY118" s="927"/>
      <c r="CZ118" s="927"/>
      <c r="DA118" s="927"/>
      <c r="DB118" s="927"/>
      <c r="DC118" s="927"/>
      <c r="DD118" s="927"/>
      <c r="DE118" s="927"/>
      <c r="DF118" s="928"/>
      <c r="DG118" s="962" t="s">
        <v>122</v>
      </c>
      <c r="DH118" s="963"/>
      <c r="DI118" s="963"/>
      <c r="DJ118" s="963"/>
      <c r="DK118" s="964"/>
      <c r="DL118" s="965" t="s">
        <v>122</v>
      </c>
      <c r="DM118" s="963"/>
      <c r="DN118" s="963"/>
      <c r="DO118" s="963"/>
      <c r="DP118" s="964"/>
      <c r="DQ118" s="965" t="s">
        <v>122</v>
      </c>
      <c r="DR118" s="963"/>
      <c r="DS118" s="963"/>
      <c r="DT118" s="963"/>
      <c r="DU118" s="964"/>
      <c r="DV118" s="966" t="s">
        <v>122</v>
      </c>
      <c r="DW118" s="967"/>
      <c r="DX118" s="967"/>
      <c r="DY118" s="967"/>
      <c r="DZ118" s="968"/>
    </row>
    <row r="119" spans="1:130" s="230" customFormat="1" ht="26.25" customHeight="1" x14ac:dyDescent="0.2">
      <c r="A119" s="1060" t="s">
        <v>414</v>
      </c>
      <c r="B119" s="951"/>
      <c r="C119" s="933" t="s">
        <v>415</v>
      </c>
      <c r="D119" s="901"/>
      <c r="E119" s="901"/>
      <c r="F119" s="901"/>
      <c r="G119" s="901"/>
      <c r="H119" s="901"/>
      <c r="I119" s="901"/>
      <c r="J119" s="901"/>
      <c r="K119" s="901"/>
      <c r="L119" s="901"/>
      <c r="M119" s="901"/>
      <c r="N119" s="901"/>
      <c r="O119" s="901"/>
      <c r="P119" s="901"/>
      <c r="Q119" s="901"/>
      <c r="R119" s="901"/>
      <c r="S119" s="901"/>
      <c r="T119" s="901"/>
      <c r="U119" s="901"/>
      <c r="V119" s="901"/>
      <c r="W119" s="901"/>
      <c r="X119" s="901"/>
      <c r="Y119" s="901"/>
      <c r="Z119" s="902"/>
      <c r="AA119" s="903" t="s">
        <v>122</v>
      </c>
      <c r="AB119" s="904"/>
      <c r="AC119" s="904"/>
      <c r="AD119" s="904"/>
      <c r="AE119" s="905"/>
      <c r="AF119" s="906" t="s">
        <v>122</v>
      </c>
      <c r="AG119" s="904"/>
      <c r="AH119" s="904"/>
      <c r="AI119" s="904"/>
      <c r="AJ119" s="905"/>
      <c r="AK119" s="906" t="s">
        <v>122</v>
      </c>
      <c r="AL119" s="904"/>
      <c r="AM119" s="904"/>
      <c r="AN119" s="904"/>
      <c r="AO119" s="905"/>
      <c r="AP119" s="907" t="s">
        <v>122</v>
      </c>
      <c r="AQ119" s="908"/>
      <c r="AR119" s="908"/>
      <c r="AS119" s="908"/>
      <c r="AT119" s="909"/>
      <c r="AU119" s="914"/>
      <c r="AV119" s="915"/>
      <c r="AW119" s="915"/>
      <c r="AX119" s="915"/>
      <c r="AY119" s="915"/>
      <c r="AZ119" s="251" t="s">
        <v>177</v>
      </c>
      <c r="BA119" s="251"/>
      <c r="BB119" s="251"/>
      <c r="BC119" s="251"/>
      <c r="BD119" s="251"/>
      <c r="BE119" s="251"/>
      <c r="BF119" s="251"/>
      <c r="BG119" s="251"/>
      <c r="BH119" s="251"/>
      <c r="BI119" s="251"/>
      <c r="BJ119" s="251"/>
      <c r="BK119" s="251"/>
      <c r="BL119" s="251"/>
      <c r="BM119" s="251"/>
      <c r="BN119" s="251"/>
      <c r="BO119" s="981" t="s">
        <v>440</v>
      </c>
      <c r="BP119" s="1009"/>
      <c r="BQ119" s="1003">
        <v>33363840</v>
      </c>
      <c r="BR119" s="1004"/>
      <c r="BS119" s="1004"/>
      <c r="BT119" s="1004"/>
      <c r="BU119" s="1004"/>
      <c r="BV119" s="1004">
        <v>33249409</v>
      </c>
      <c r="BW119" s="1004"/>
      <c r="BX119" s="1004"/>
      <c r="BY119" s="1004"/>
      <c r="BZ119" s="1004"/>
      <c r="CA119" s="1004">
        <v>34497579</v>
      </c>
      <c r="CB119" s="1004"/>
      <c r="CC119" s="1004"/>
      <c r="CD119" s="1004"/>
      <c r="CE119" s="1004"/>
      <c r="CF119" s="1005"/>
      <c r="CG119" s="1006"/>
      <c r="CH119" s="1006"/>
      <c r="CI119" s="1006"/>
      <c r="CJ119" s="1007"/>
      <c r="CK119" s="954"/>
      <c r="CL119" s="955"/>
      <c r="CM119" s="977" t="s">
        <v>441</v>
      </c>
      <c r="CN119" s="969"/>
      <c r="CO119" s="969"/>
      <c r="CP119" s="969"/>
      <c r="CQ119" s="969"/>
      <c r="CR119" s="969"/>
      <c r="CS119" s="969"/>
      <c r="CT119" s="969"/>
      <c r="CU119" s="969"/>
      <c r="CV119" s="969"/>
      <c r="CW119" s="969"/>
      <c r="CX119" s="969"/>
      <c r="CY119" s="969"/>
      <c r="CZ119" s="969"/>
      <c r="DA119" s="969"/>
      <c r="DB119" s="969"/>
      <c r="DC119" s="969"/>
      <c r="DD119" s="969"/>
      <c r="DE119" s="969"/>
      <c r="DF119" s="970"/>
      <c r="DG119" s="1008" t="s">
        <v>122</v>
      </c>
      <c r="DH119" s="990"/>
      <c r="DI119" s="990"/>
      <c r="DJ119" s="990"/>
      <c r="DK119" s="991"/>
      <c r="DL119" s="989" t="s">
        <v>122</v>
      </c>
      <c r="DM119" s="990"/>
      <c r="DN119" s="990"/>
      <c r="DO119" s="990"/>
      <c r="DP119" s="991"/>
      <c r="DQ119" s="989" t="s">
        <v>122</v>
      </c>
      <c r="DR119" s="990"/>
      <c r="DS119" s="990"/>
      <c r="DT119" s="990"/>
      <c r="DU119" s="991"/>
      <c r="DV119" s="992" t="s">
        <v>122</v>
      </c>
      <c r="DW119" s="993"/>
      <c r="DX119" s="993"/>
      <c r="DY119" s="993"/>
      <c r="DZ119" s="994"/>
    </row>
    <row r="120" spans="1:130" s="230" customFormat="1" ht="26.25" customHeight="1" x14ac:dyDescent="0.2">
      <c r="A120" s="1061"/>
      <c r="B120" s="953"/>
      <c r="C120" s="926" t="s">
        <v>418</v>
      </c>
      <c r="D120" s="927"/>
      <c r="E120" s="927"/>
      <c r="F120" s="927"/>
      <c r="G120" s="927"/>
      <c r="H120" s="927"/>
      <c r="I120" s="927"/>
      <c r="J120" s="927"/>
      <c r="K120" s="927"/>
      <c r="L120" s="927"/>
      <c r="M120" s="927"/>
      <c r="N120" s="927"/>
      <c r="O120" s="927"/>
      <c r="P120" s="927"/>
      <c r="Q120" s="927"/>
      <c r="R120" s="927"/>
      <c r="S120" s="927"/>
      <c r="T120" s="927"/>
      <c r="U120" s="927"/>
      <c r="V120" s="927"/>
      <c r="W120" s="927"/>
      <c r="X120" s="927"/>
      <c r="Y120" s="927"/>
      <c r="Z120" s="928"/>
      <c r="AA120" s="962">
        <v>605965</v>
      </c>
      <c r="AB120" s="963"/>
      <c r="AC120" s="963"/>
      <c r="AD120" s="963"/>
      <c r="AE120" s="964"/>
      <c r="AF120" s="965">
        <v>604168</v>
      </c>
      <c r="AG120" s="963"/>
      <c r="AH120" s="963"/>
      <c r="AI120" s="963"/>
      <c r="AJ120" s="964"/>
      <c r="AK120" s="965">
        <v>566005</v>
      </c>
      <c r="AL120" s="963"/>
      <c r="AM120" s="963"/>
      <c r="AN120" s="963"/>
      <c r="AO120" s="964"/>
      <c r="AP120" s="966">
        <v>2.2999999999999998</v>
      </c>
      <c r="AQ120" s="967"/>
      <c r="AR120" s="967"/>
      <c r="AS120" s="967"/>
      <c r="AT120" s="968"/>
      <c r="AU120" s="995" t="s">
        <v>442</v>
      </c>
      <c r="AV120" s="996"/>
      <c r="AW120" s="996"/>
      <c r="AX120" s="996"/>
      <c r="AY120" s="997"/>
      <c r="AZ120" s="933" t="s">
        <v>443</v>
      </c>
      <c r="BA120" s="901"/>
      <c r="BB120" s="901"/>
      <c r="BC120" s="901"/>
      <c r="BD120" s="901"/>
      <c r="BE120" s="901"/>
      <c r="BF120" s="901"/>
      <c r="BG120" s="901"/>
      <c r="BH120" s="901"/>
      <c r="BI120" s="901"/>
      <c r="BJ120" s="901"/>
      <c r="BK120" s="901"/>
      <c r="BL120" s="901"/>
      <c r="BM120" s="901"/>
      <c r="BN120" s="901"/>
      <c r="BO120" s="901"/>
      <c r="BP120" s="902"/>
      <c r="BQ120" s="934">
        <v>17559844</v>
      </c>
      <c r="BR120" s="935"/>
      <c r="BS120" s="935"/>
      <c r="BT120" s="935"/>
      <c r="BU120" s="935"/>
      <c r="BV120" s="935">
        <v>19563701</v>
      </c>
      <c r="BW120" s="935"/>
      <c r="BX120" s="935"/>
      <c r="BY120" s="935"/>
      <c r="BZ120" s="935"/>
      <c r="CA120" s="935">
        <v>21542334</v>
      </c>
      <c r="CB120" s="935"/>
      <c r="CC120" s="935"/>
      <c r="CD120" s="935"/>
      <c r="CE120" s="935"/>
      <c r="CF120" s="948">
        <v>88.2</v>
      </c>
      <c r="CG120" s="949"/>
      <c r="CH120" s="949"/>
      <c r="CI120" s="949"/>
      <c r="CJ120" s="949"/>
      <c r="CK120" s="1010" t="s">
        <v>444</v>
      </c>
      <c r="CL120" s="1011"/>
      <c r="CM120" s="1011"/>
      <c r="CN120" s="1011"/>
      <c r="CO120" s="1012"/>
      <c r="CP120" s="1018" t="s">
        <v>393</v>
      </c>
      <c r="CQ120" s="1019"/>
      <c r="CR120" s="1019"/>
      <c r="CS120" s="1019"/>
      <c r="CT120" s="1019"/>
      <c r="CU120" s="1019"/>
      <c r="CV120" s="1019"/>
      <c r="CW120" s="1019"/>
      <c r="CX120" s="1019"/>
      <c r="CY120" s="1019"/>
      <c r="CZ120" s="1019"/>
      <c r="DA120" s="1019"/>
      <c r="DB120" s="1019"/>
      <c r="DC120" s="1019"/>
      <c r="DD120" s="1019"/>
      <c r="DE120" s="1019"/>
      <c r="DF120" s="1020"/>
      <c r="DG120" s="934">
        <v>688593</v>
      </c>
      <c r="DH120" s="935"/>
      <c r="DI120" s="935"/>
      <c r="DJ120" s="935"/>
      <c r="DK120" s="935"/>
      <c r="DL120" s="935">
        <v>305654</v>
      </c>
      <c r="DM120" s="935"/>
      <c r="DN120" s="935"/>
      <c r="DO120" s="935"/>
      <c r="DP120" s="935"/>
      <c r="DQ120" s="935">
        <v>316173</v>
      </c>
      <c r="DR120" s="935"/>
      <c r="DS120" s="935"/>
      <c r="DT120" s="935"/>
      <c r="DU120" s="935"/>
      <c r="DV120" s="936">
        <v>1.3</v>
      </c>
      <c r="DW120" s="936"/>
      <c r="DX120" s="936"/>
      <c r="DY120" s="936"/>
      <c r="DZ120" s="937"/>
    </row>
    <row r="121" spans="1:130" s="230" customFormat="1" ht="26.25" customHeight="1" x14ac:dyDescent="0.2">
      <c r="A121" s="1061"/>
      <c r="B121" s="953"/>
      <c r="C121" s="978" t="s">
        <v>445</v>
      </c>
      <c r="D121" s="979"/>
      <c r="E121" s="979"/>
      <c r="F121" s="979"/>
      <c r="G121" s="979"/>
      <c r="H121" s="979"/>
      <c r="I121" s="979"/>
      <c r="J121" s="979"/>
      <c r="K121" s="979"/>
      <c r="L121" s="979"/>
      <c r="M121" s="979"/>
      <c r="N121" s="979"/>
      <c r="O121" s="979"/>
      <c r="P121" s="979"/>
      <c r="Q121" s="979"/>
      <c r="R121" s="979"/>
      <c r="S121" s="979"/>
      <c r="T121" s="979"/>
      <c r="U121" s="979"/>
      <c r="V121" s="979"/>
      <c r="W121" s="979"/>
      <c r="X121" s="979"/>
      <c r="Y121" s="979"/>
      <c r="Z121" s="980"/>
      <c r="AA121" s="962">
        <v>9397</v>
      </c>
      <c r="AB121" s="963"/>
      <c r="AC121" s="963"/>
      <c r="AD121" s="963"/>
      <c r="AE121" s="964"/>
      <c r="AF121" s="965">
        <v>9397</v>
      </c>
      <c r="AG121" s="963"/>
      <c r="AH121" s="963"/>
      <c r="AI121" s="963"/>
      <c r="AJ121" s="964"/>
      <c r="AK121" s="965">
        <v>9397</v>
      </c>
      <c r="AL121" s="963"/>
      <c r="AM121" s="963"/>
      <c r="AN121" s="963"/>
      <c r="AO121" s="964"/>
      <c r="AP121" s="966">
        <v>0</v>
      </c>
      <c r="AQ121" s="967"/>
      <c r="AR121" s="967"/>
      <c r="AS121" s="967"/>
      <c r="AT121" s="968"/>
      <c r="AU121" s="998"/>
      <c r="AV121" s="999"/>
      <c r="AW121" s="999"/>
      <c r="AX121" s="999"/>
      <c r="AY121" s="1000"/>
      <c r="AZ121" s="926" t="s">
        <v>446</v>
      </c>
      <c r="BA121" s="927"/>
      <c r="BB121" s="927"/>
      <c r="BC121" s="927"/>
      <c r="BD121" s="927"/>
      <c r="BE121" s="927"/>
      <c r="BF121" s="927"/>
      <c r="BG121" s="927"/>
      <c r="BH121" s="927"/>
      <c r="BI121" s="927"/>
      <c r="BJ121" s="927"/>
      <c r="BK121" s="927"/>
      <c r="BL121" s="927"/>
      <c r="BM121" s="927"/>
      <c r="BN121" s="927"/>
      <c r="BO121" s="927"/>
      <c r="BP121" s="928"/>
      <c r="BQ121" s="929">
        <v>5070142</v>
      </c>
      <c r="BR121" s="930"/>
      <c r="BS121" s="930"/>
      <c r="BT121" s="930"/>
      <c r="BU121" s="930"/>
      <c r="BV121" s="930">
        <v>4052090</v>
      </c>
      <c r="BW121" s="930"/>
      <c r="BX121" s="930"/>
      <c r="BY121" s="930"/>
      <c r="BZ121" s="930"/>
      <c r="CA121" s="930">
        <v>3156780</v>
      </c>
      <c r="CB121" s="930"/>
      <c r="CC121" s="930"/>
      <c r="CD121" s="930"/>
      <c r="CE121" s="930"/>
      <c r="CF121" s="924">
        <v>12.9</v>
      </c>
      <c r="CG121" s="925"/>
      <c r="CH121" s="925"/>
      <c r="CI121" s="925"/>
      <c r="CJ121" s="925"/>
      <c r="CK121" s="1013"/>
      <c r="CL121" s="1014"/>
      <c r="CM121" s="1014"/>
      <c r="CN121" s="1014"/>
      <c r="CO121" s="1015"/>
      <c r="CP121" s="1023" t="s">
        <v>391</v>
      </c>
      <c r="CQ121" s="1024"/>
      <c r="CR121" s="1024"/>
      <c r="CS121" s="1024"/>
      <c r="CT121" s="1024"/>
      <c r="CU121" s="1024"/>
      <c r="CV121" s="1024"/>
      <c r="CW121" s="1024"/>
      <c r="CX121" s="1024"/>
      <c r="CY121" s="1024"/>
      <c r="CZ121" s="1024"/>
      <c r="DA121" s="1024"/>
      <c r="DB121" s="1024"/>
      <c r="DC121" s="1024"/>
      <c r="DD121" s="1024"/>
      <c r="DE121" s="1024"/>
      <c r="DF121" s="1025"/>
      <c r="DG121" s="929">
        <v>136390</v>
      </c>
      <c r="DH121" s="930"/>
      <c r="DI121" s="930"/>
      <c r="DJ121" s="930"/>
      <c r="DK121" s="930"/>
      <c r="DL121" s="930">
        <v>124452</v>
      </c>
      <c r="DM121" s="930"/>
      <c r="DN121" s="930"/>
      <c r="DO121" s="930"/>
      <c r="DP121" s="930"/>
      <c r="DQ121" s="930">
        <v>80545</v>
      </c>
      <c r="DR121" s="930"/>
      <c r="DS121" s="930"/>
      <c r="DT121" s="930"/>
      <c r="DU121" s="930"/>
      <c r="DV121" s="931">
        <v>0.3</v>
      </c>
      <c r="DW121" s="931"/>
      <c r="DX121" s="931"/>
      <c r="DY121" s="931"/>
      <c r="DZ121" s="932"/>
    </row>
    <row r="122" spans="1:130" s="230" customFormat="1" ht="26.25" customHeight="1" x14ac:dyDescent="0.2">
      <c r="A122" s="1061"/>
      <c r="B122" s="953"/>
      <c r="C122" s="926" t="s">
        <v>428</v>
      </c>
      <c r="D122" s="927"/>
      <c r="E122" s="927"/>
      <c r="F122" s="927"/>
      <c r="G122" s="927"/>
      <c r="H122" s="927"/>
      <c r="I122" s="927"/>
      <c r="J122" s="927"/>
      <c r="K122" s="927"/>
      <c r="L122" s="927"/>
      <c r="M122" s="927"/>
      <c r="N122" s="927"/>
      <c r="O122" s="927"/>
      <c r="P122" s="927"/>
      <c r="Q122" s="927"/>
      <c r="R122" s="927"/>
      <c r="S122" s="927"/>
      <c r="T122" s="927"/>
      <c r="U122" s="927"/>
      <c r="V122" s="927"/>
      <c r="W122" s="927"/>
      <c r="X122" s="927"/>
      <c r="Y122" s="927"/>
      <c r="Z122" s="928"/>
      <c r="AA122" s="962" t="s">
        <v>122</v>
      </c>
      <c r="AB122" s="963"/>
      <c r="AC122" s="963"/>
      <c r="AD122" s="963"/>
      <c r="AE122" s="964"/>
      <c r="AF122" s="965" t="s">
        <v>122</v>
      </c>
      <c r="AG122" s="963"/>
      <c r="AH122" s="963"/>
      <c r="AI122" s="963"/>
      <c r="AJ122" s="964"/>
      <c r="AK122" s="965" t="s">
        <v>122</v>
      </c>
      <c r="AL122" s="963"/>
      <c r="AM122" s="963"/>
      <c r="AN122" s="963"/>
      <c r="AO122" s="964"/>
      <c r="AP122" s="966" t="s">
        <v>122</v>
      </c>
      <c r="AQ122" s="967"/>
      <c r="AR122" s="967"/>
      <c r="AS122" s="967"/>
      <c r="AT122" s="968"/>
      <c r="AU122" s="998"/>
      <c r="AV122" s="999"/>
      <c r="AW122" s="999"/>
      <c r="AX122" s="999"/>
      <c r="AY122" s="1000"/>
      <c r="AZ122" s="977" t="s">
        <v>447</v>
      </c>
      <c r="BA122" s="969"/>
      <c r="BB122" s="969"/>
      <c r="BC122" s="969"/>
      <c r="BD122" s="969"/>
      <c r="BE122" s="969"/>
      <c r="BF122" s="969"/>
      <c r="BG122" s="969"/>
      <c r="BH122" s="969"/>
      <c r="BI122" s="969"/>
      <c r="BJ122" s="969"/>
      <c r="BK122" s="969"/>
      <c r="BL122" s="969"/>
      <c r="BM122" s="969"/>
      <c r="BN122" s="969"/>
      <c r="BO122" s="969"/>
      <c r="BP122" s="970"/>
      <c r="BQ122" s="1003">
        <v>10261695</v>
      </c>
      <c r="BR122" s="1004"/>
      <c r="BS122" s="1004"/>
      <c r="BT122" s="1004"/>
      <c r="BU122" s="1004"/>
      <c r="BV122" s="1004">
        <v>10147023</v>
      </c>
      <c r="BW122" s="1004"/>
      <c r="BX122" s="1004"/>
      <c r="BY122" s="1004"/>
      <c r="BZ122" s="1004"/>
      <c r="CA122" s="1004">
        <v>11295095</v>
      </c>
      <c r="CB122" s="1004"/>
      <c r="CC122" s="1004"/>
      <c r="CD122" s="1004"/>
      <c r="CE122" s="1004"/>
      <c r="CF122" s="1021">
        <v>46.3</v>
      </c>
      <c r="CG122" s="1022"/>
      <c r="CH122" s="1022"/>
      <c r="CI122" s="1022"/>
      <c r="CJ122" s="1022"/>
      <c r="CK122" s="1013"/>
      <c r="CL122" s="1014"/>
      <c r="CM122" s="1014"/>
      <c r="CN122" s="1014"/>
      <c r="CO122" s="1015"/>
      <c r="CP122" s="1023" t="s">
        <v>389</v>
      </c>
      <c r="CQ122" s="1024"/>
      <c r="CR122" s="1024"/>
      <c r="CS122" s="1024"/>
      <c r="CT122" s="1024"/>
      <c r="CU122" s="1024"/>
      <c r="CV122" s="1024"/>
      <c r="CW122" s="1024"/>
      <c r="CX122" s="1024"/>
      <c r="CY122" s="1024"/>
      <c r="CZ122" s="1024"/>
      <c r="DA122" s="1024"/>
      <c r="DB122" s="1024"/>
      <c r="DC122" s="1024"/>
      <c r="DD122" s="1024"/>
      <c r="DE122" s="1024"/>
      <c r="DF122" s="1025"/>
      <c r="DG122" s="929" t="s">
        <v>122</v>
      </c>
      <c r="DH122" s="930"/>
      <c r="DI122" s="930"/>
      <c r="DJ122" s="930"/>
      <c r="DK122" s="930"/>
      <c r="DL122" s="930" t="s">
        <v>122</v>
      </c>
      <c r="DM122" s="930"/>
      <c r="DN122" s="930"/>
      <c r="DO122" s="930"/>
      <c r="DP122" s="930"/>
      <c r="DQ122" s="930" t="s">
        <v>122</v>
      </c>
      <c r="DR122" s="930"/>
      <c r="DS122" s="930"/>
      <c r="DT122" s="930"/>
      <c r="DU122" s="930"/>
      <c r="DV122" s="931" t="s">
        <v>122</v>
      </c>
      <c r="DW122" s="931"/>
      <c r="DX122" s="931"/>
      <c r="DY122" s="931"/>
      <c r="DZ122" s="932"/>
    </row>
    <row r="123" spans="1:130" s="230" customFormat="1" ht="26.25" customHeight="1" x14ac:dyDescent="0.2">
      <c r="A123" s="1061"/>
      <c r="B123" s="953"/>
      <c r="C123" s="926" t="s">
        <v>434</v>
      </c>
      <c r="D123" s="927"/>
      <c r="E123" s="927"/>
      <c r="F123" s="927"/>
      <c r="G123" s="927"/>
      <c r="H123" s="927"/>
      <c r="I123" s="927"/>
      <c r="J123" s="927"/>
      <c r="K123" s="927"/>
      <c r="L123" s="927"/>
      <c r="M123" s="927"/>
      <c r="N123" s="927"/>
      <c r="O123" s="927"/>
      <c r="P123" s="927"/>
      <c r="Q123" s="927"/>
      <c r="R123" s="927"/>
      <c r="S123" s="927"/>
      <c r="T123" s="927"/>
      <c r="U123" s="927"/>
      <c r="V123" s="927"/>
      <c r="W123" s="927"/>
      <c r="X123" s="927"/>
      <c r="Y123" s="927"/>
      <c r="Z123" s="928"/>
      <c r="AA123" s="962" t="s">
        <v>122</v>
      </c>
      <c r="AB123" s="963"/>
      <c r="AC123" s="963"/>
      <c r="AD123" s="963"/>
      <c r="AE123" s="964"/>
      <c r="AF123" s="965" t="s">
        <v>122</v>
      </c>
      <c r="AG123" s="963"/>
      <c r="AH123" s="963"/>
      <c r="AI123" s="963"/>
      <c r="AJ123" s="964"/>
      <c r="AK123" s="965" t="s">
        <v>122</v>
      </c>
      <c r="AL123" s="963"/>
      <c r="AM123" s="963"/>
      <c r="AN123" s="963"/>
      <c r="AO123" s="964"/>
      <c r="AP123" s="966" t="s">
        <v>122</v>
      </c>
      <c r="AQ123" s="967"/>
      <c r="AR123" s="967"/>
      <c r="AS123" s="967"/>
      <c r="AT123" s="968"/>
      <c r="AU123" s="1001"/>
      <c r="AV123" s="1002"/>
      <c r="AW123" s="1002"/>
      <c r="AX123" s="1002"/>
      <c r="AY123" s="1002"/>
      <c r="AZ123" s="251" t="s">
        <v>177</v>
      </c>
      <c r="BA123" s="251"/>
      <c r="BB123" s="251"/>
      <c r="BC123" s="251"/>
      <c r="BD123" s="251"/>
      <c r="BE123" s="251"/>
      <c r="BF123" s="251"/>
      <c r="BG123" s="251"/>
      <c r="BH123" s="251"/>
      <c r="BI123" s="251"/>
      <c r="BJ123" s="251"/>
      <c r="BK123" s="251"/>
      <c r="BL123" s="251"/>
      <c r="BM123" s="251"/>
      <c r="BN123" s="251"/>
      <c r="BO123" s="981" t="s">
        <v>448</v>
      </c>
      <c r="BP123" s="1009"/>
      <c r="BQ123" s="1067">
        <v>32891681</v>
      </c>
      <c r="BR123" s="1068"/>
      <c r="BS123" s="1068"/>
      <c r="BT123" s="1068"/>
      <c r="BU123" s="1068"/>
      <c r="BV123" s="1068">
        <v>33762814</v>
      </c>
      <c r="BW123" s="1068"/>
      <c r="BX123" s="1068"/>
      <c r="BY123" s="1068"/>
      <c r="BZ123" s="1068"/>
      <c r="CA123" s="1068">
        <v>35994209</v>
      </c>
      <c r="CB123" s="1068"/>
      <c r="CC123" s="1068"/>
      <c r="CD123" s="1068"/>
      <c r="CE123" s="1068"/>
      <c r="CF123" s="1005"/>
      <c r="CG123" s="1006"/>
      <c r="CH123" s="1006"/>
      <c r="CI123" s="1006"/>
      <c r="CJ123" s="1007"/>
      <c r="CK123" s="1013"/>
      <c r="CL123" s="1014"/>
      <c r="CM123" s="1014"/>
      <c r="CN123" s="1014"/>
      <c r="CO123" s="1015"/>
      <c r="CP123" s="1023" t="s">
        <v>390</v>
      </c>
      <c r="CQ123" s="1024"/>
      <c r="CR123" s="1024"/>
      <c r="CS123" s="1024"/>
      <c r="CT123" s="1024"/>
      <c r="CU123" s="1024"/>
      <c r="CV123" s="1024"/>
      <c r="CW123" s="1024"/>
      <c r="CX123" s="1024"/>
      <c r="CY123" s="1024"/>
      <c r="CZ123" s="1024"/>
      <c r="DA123" s="1024"/>
      <c r="DB123" s="1024"/>
      <c r="DC123" s="1024"/>
      <c r="DD123" s="1024"/>
      <c r="DE123" s="1024"/>
      <c r="DF123" s="1025"/>
      <c r="DG123" s="962" t="s">
        <v>122</v>
      </c>
      <c r="DH123" s="963"/>
      <c r="DI123" s="963"/>
      <c r="DJ123" s="963"/>
      <c r="DK123" s="964"/>
      <c r="DL123" s="965" t="s">
        <v>122</v>
      </c>
      <c r="DM123" s="963"/>
      <c r="DN123" s="963"/>
      <c r="DO123" s="963"/>
      <c r="DP123" s="964"/>
      <c r="DQ123" s="965" t="s">
        <v>122</v>
      </c>
      <c r="DR123" s="963"/>
      <c r="DS123" s="963"/>
      <c r="DT123" s="963"/>
      <c r="DU123" s="964"/>
      <c r="DV123" s="966" t="s">
        <v>122</v>
      </c>
      <c r="DW123" s="967"/>
      <c r="DX123" s="967"/>
      <c r="DY123" s="967"/>
      <c r="DZ123" s="968"/>
    </row>
    <row r="124" spans="1:130" s="230" customFormat="1" ht="26.25" customHeight="1" thickBot="1" x14ac:dyDescent="0.25">
      <c r="A124" s="1061"/>
      <c r="B124" s="953"/>
      <c r="C124" s="926" t="s">
        <v>437</v>
      </c>
      <c r="D124" s="927"/>
      <c r="E124" s="927"/>
      <c r="F124" s="927"/>
      <c r="G124" s="927"/>
      <c r="H124" s="927"/>
      <c r="I124" s="927"/>
      <c r="J124" s="927"/>
      <c r="K124" s="927"/>
      <c r="L124" s="927"/>
      <c r="M124" s="927"/>
      <c r="N124" s="927"/>
      <c r="O124" s="927"/>
      <c r="P124" s="927"/>
      <c r="Q124" s="927"/>
      <c r="R124" s="927"/>
      <c r="S124" s="927"/>
      <c r="T124" s="927"/>
      <c r="U124" s="927"/>
      <c r="V124" s="927"/>
      <c r="W124" s="927"/>
      <c r="X124" s="927"/>
      <c r="Y124" s="927"/>
      <c r="Z124" s="928"/>
      <c r="AA124" s="962" t="s">
        <v>122</v>
      </c>
      <c r="AB124" s="963"/>
      <c r="AC124" s="963"/>
      <c r="AD124" s="963"/>
      <c r="AE124" s="964"/>
      <c r="AF124" s="965" t="s">
        <v>122</v>
      </c>
      <c r="AG124" s="963"/>
      <c r="AH124" s="963"/>
      <c r="AI124" s="963"/>
      <c r="AJ124" s="964"/>
      <c r="AK124" s="965" t="s">
        <v>122</v>
      </c>
      <c r="AL124" s="963"/>
      <c r="AM124" s="963"/>
      <c r="AN124" s="963"/>
      <c r="AO124" s="964"/>
      <c r="AP124" s="966" t="s">
        <v>122</v>
      </c>
      <c r="AQ124" s="967"/>
      <c r="AR124" s="967"/>
      <c r="AS124" s="967"/>
      <c r="AT124" s="968"/>
      <c r="AU124" s="1063" t="s">
        <v>449</v>
      </c>
      <c r="AV124" s="1064"/>
      <c r="AW124" s="1064"/>
      <c r="AX124" s="1064"/>
      <c r="AY124" s="1064"/>
      <c r="AZ124" s="1064"/>
      <c r="BA124" s="1064"/>
      <c r="BB124" s="1064"/>
      <c r="BC124" s="1064"/>
      <c r="BD124" s="1064"/>
      <c r="BE124" s="1064"/>
      <c r="BF124" s="1064"/>
      <c r="BG124" s="1064"/>
      <c r="BH124" s="1064"/>
      <c r="BI124" s="1064"/>
      <c r="BJ124" s="1064"/>
      <c r="BK124" s="1064"/>
      <c r="BL124" s="1064"/>
      <c r="BM124" s="1064"/>
      <c r="BN124" s="1064"/>
      <c r="BO124" s="1064"/>
      <c r="BP124" s="1065"/>
      <c r="BQ124" s="1066">
        <v>2.2000000000000002</v>
      </c>
      <c r="BR124" s="1031"/>
      <c r="BS124" s="1031"/>
      <c r="BT124" s="1031"/>
      <c r="BU124" s="1031"/>
      <c r="BV124" s="1031" t="s">
        <v>122</v>
      </c>
      <c r="BW124" s="1031"/>
      <c r="BX124" s="1031"/>
      <c r="BY124" s="1031"/>
      <c r="BZ124" s="1031"/>
      <c r="CA124" s="1031" t="s">
        <v>122</v>
      </c>
      <c r="CB124" s="1031"/>
      <c r="CC124" s="1031"/>
      <c r="CD124" s="1031"/>
      <c r="CE124" s="1031"/>
      <c r="CF124" s="1032"/>
      <c r="CG124" s="1033"/>
      <c r="CH124" s="1033"/>
      <c r="CI124" s="1033"/>
      <c r="CJ124" s="1034"/>
      <c r="CK124" s="1016"/>
      <c r="CL124" s="1016"/>
      <c r="CM124" s="1016"/>
      <c r="CN124" s="1016"/>
      <c r="CO124" s="1017"/>
      <c r="CP124" s="1023" t="s">
        <v>450</v>
      </c>
      <c r="CQ124" s="1024"/>
      <c r="CR124" s="1024"/>
      <c r="CS124" s="1024"/>
      <c r="CT124" s="1024"/>
      <c r="CU124" s="1024"/>
      <c r="CV124" s="1024"/>
      <c r="CW124" s="1024"/>
      <c r="CX124" s="1024"/>
      <c r="CY124" s="1024"/>
      <c r="CZ124" s="1024"/>
      <c r="DA124" s="1024"/>
      <c r="DB124" s="1024"/>
      <c r="DC124" s="1024"/>
      <c r="DD124" s="1024"/>
      <c r="DE124" s="1024"/>
      <c r="DF124" s="1025"/>
      <c r="DG124" s="1008" t="s">
        <v>122</v>
      </c>
      <c r="DH124" s="990"/>
      <c r="DI124" s="990"/>
      <c r="DJ124" s="990"/>
      <c r="DK124" s="991"/>
      <c r="DL124" s="989" t="s">
        <v>122</v>
      </c>
      <c r="DM124" s="990"/>
      <c r="DN124" s="990"/>
      <c r="DO124" s="990"/>
      <c r="DP124" s="991"/>
      <c r="DQ124" s="989" t="s">
        <v>122</v>
      </c>
      <c r="DR124" s="990"/>
      <c r="DS124" s="990"/>
      <c r="DT124" s="990"/>
      <c r="DU124" s="991"/>
      <c r="DV124" s="992" t="s">
        <v>122</v>
      </c>
      <c r="DW124" s="993"/>
      <c r="DX124" s="993"/>
      <c r="DY124" s="993"/>
      <c r="DZ124" s="994"/>
    </row>
    <row r="125" spans="1:130" s="230" customFormat="1" ht="26.25" customHeight="1" x14ac:dyDescent="0.2">
      <c r="A125" s="1061"/>
      <c r="B125" s="953"/>
      <c r="C125" s="926" t="s">
        <v>439</v>
      </c>
      <c r="D125" s="927"/>
      <c r="E125" s="927"/>
      <c r="F125" s="927"/>
      <c r="G125" s="927"/>
      <c r="H125" s="927"/>
      <c r="I125" s="927"/>
      <c r="J125" s="927"/>
      <c r="K125" s="927"/>
      <c r="L125" s="927"/>
      <c r="M125" s="927"/>
      <c r="N125" s="927"/>
      <c r="O125" s="927"/>
      <c r="P125" s="927"/>
      <c r="Q125" s="927"/>
      <c r="R125" s="927"/>
      <c r="S125" s="927"/>
      <c r="T125" s="927"/>
      <c r="U125" s="927"/>
      <c r="V125" s="927"/>
      <c r="W125" s="927"/>
      <c r="X125" s="927"/>
      <c r="Y125" s="927"/>
      <c r="Z125" s="928"/>
      <c r="AA125" s="962" t="s">
        <v>122</v>
      </c>
      <c r="AB125" s="963"/>
      <c r="AC125" s="963"/>
      <c r="AD125" s="963"/>
      <c r="AE125" s="964"/>
      <c r="AF125" s="965" t="s">
        <v>122</v>
      </c>
      <c r="AG125" s="963"/>
      <c r="AH125" s="963"/>
      <c r="AI125" s="963"/>
      <c r="AJ125" s="964"/>
      <c r="AK125" s="965" t="s">
        <v>122</v>
      </c>
      <c r="AL125" s="963"/>
      <c r="AM125" s="963"/>
      <c r="AN125" s="963"/>
      <c r="AO125" s="964"/>
      <c r="AP125" s="966" t="s">
        <v>122</v>
      </c>
      <c r="AQ125" s="967"/>
      <c r="AR125" s="967"/>
      <c r="AS125" s="967"/>
      <c r="AT125" s="968"/>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6" t="s">
        <v>451</v>
      </c>
      <c r="CL125" s="1011"/>
      <c r="CM125" s="1011"/>
      <c r="CN125" s="1011"/>
      <c r="CO125" s="1012"/>
      <c r="CP125" s="933" t="s">
        <v>452</v>
      </c>
      <c r="CQ125" s="901"/>
      <c r="CR125" s="901"/>
      <c r="CS125" s="901"/>
      <c r="CT125" s="901"/>
      <c r="CU125" s="901"/>
      <c r="CV125" s="901"/>
      <c r="CW125" s="901"/>
      <c r="CX125" s="901"/>
      <c r="CY125" s="901"/>
      <c r="CZ125" s="901"/>
      <c r="DA125" s="901"/>
      <c r="DB125" s="901"/>
      <c r="DC125" s="901"/>
      <c r="DD125" s="901"/>
      <c r="DE125" s="901"/>
      <c r="DF125" s="902"/>
      <c r="DG125" s="934" t="s">
        <v>122</v>
      </c>
      <c r="DH125" s="935"/>
      <c r="DI125" s="935"/>
      <c r="DJ125" s="935"/>
      <c r="DK125" s="935"/>
      <c r="DL125" s="935" t="s">
        <v>122</v>
      </c>
      <c r="DM125" s="935"/>
      <c r="DN125" s="935"/>
      <c r="DO125" s="935"/>
      <c r="DP125" s="935"/>
      <c r="DQ125" s="935" t="s">
        <v>122</v>
      </c>
      <c r="DR125" s="935"/>
      <c r="DS125" s="935"/>
      <c r="DT125" s="935"/>
      <c r="DU125" s="935"/>
      <c r="DV125" s="936" t="s">
        <v>122</v>
      </c>
      <c r="DW125" s="936"/>
      <c r="DX125" s="936"/>
      <c r="DY125" s="936"/>
      <c r="DZ125" s="937"/>
    </row>
    <row r="126" spans="1:130" s="230" customFormat="1" ht="26.25" customHeight="1" thickBot="1" x14ac:dyDescent="0.25">
      <c r="A126" s="1061"/>
      <c r="B126" s="953"/>
      <c r="C126" s="926" t="s">
        <v>441</v>
      </c>
      <c r="D126" s="927"/>
      <c r="E126" s="927"/>
      <c r="F126" s="927"/>
      <c r="G126" s="927"/>
      <c r="H126" s="927"/>
      <c r="I126" s="927"/>
      <c r="J126" s="927"/>
      <c r="K126" s="927"/>
      <c r="L126" s="927"/>
      <c r="M126" s="927"/>
      <c r="N126" s="927"/>
      <c r="O126" s="927"/>
      <c r="P126" s="927"/>
      <c r="Q126" s="927"/>
      <c r="R126" s="927"/>
      <c r="S126" s="927"/>
      <c r="T126" s="927"/>
      <c r="U126" s="927"/>
      <c r="V126" s="927"/>
      <c r="W126" s="927"/>
      <c r="X126" s="927"/>
      <c r="Y126" s="927"/>
      <c r="Z126" s="928"/>
      <c r="AA126" s="962" t="s">
        <v>122</v>
      </c>
      <c r="AB126" s="963"/>
      <c r="AC126" s="963"/>
      <c r="AD126" s="963"/>
      <c r="AE126" s="964"/>
      <c r="AF126" s="965" t="s">
        <v>122</v>
      </c>
      <c r="AG126" s="963"/>
      <c r="AH126" s="963"/>
      <c r="AI126" s="963"/>
      <c r="AJ126" s="964"/>
      <c r="AK126" s="965" t="s">
        <v>122</v>
      </c>
      <c r="AL126" s="963"/>
      <c r="AM126" s="963"/>
      <c r="AN126" s="963"/>
      <c r="AO126" s="964"/>
      <c r="AP126" s="966" t="s">
        <v>122</v>
      </c>
      <c r="AQ126" s="967"/>
      <c r="AR126" s="967"/>
      <c r="AS126" s="967"/>
      <c r="AT126" s="968"/>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7"/>
      <c r="CL126" s="1014"/>
      <c r="CM126" s="1014"/>
      <c r="CN126" s="1014"/>
      <c r="CO126" s="1015"/>
      <c r="CP126" s="926" t="s">
        <v>453</v>
      </c>
      <c r="CQ126" s="927"/>
      <c r="CR126" s="927"/>
      <c r="CS126" s="927"/>
      <c r="CT126" s="927"/>
      <c r="CU126" s="927"/>
      <c r="CV126" s="927"/>
      <c r="CW126" s="927"/>
      <c r="CX126" s="927"/>
      <c r="CY126" s="927"/>
      <c r="CZ126" s="927"/>
      <c r="DA126" s="927"/>
      <c r="DB126" s="927"/>
      <c r="DC126" s="927"/>
      <c r="DD126" s="927"/>
      <c r="DE126" s="927"/>
      <c r="DF126" s="928"/>
      <c r="DG126" s="929" t="s">
        <v>122</v>
      </c>
      <c r="DH126" s="930"/>
      <c r="DI126" s="930"/>
      <c r="DJ126" s="930"/>
      <c r="DK126" s="930"/>
      <c r="DL126" s="930" t="s">
        <v>122</v>
      </c>
      <c r="DM126" s="930"/>
      <c r="DN126" s="930"/>
      <c r="DO126" s="930"/>
      <c r="DP126" s="930"/>
      <c r="DQ126" s="930" t="s">
        <v>122</v>
      </c>
      <c r="DR126" s="930"/>
      <c r="DS126" s="930"/>
      <c r="DT126" s="930"/>
      <c r="DU126" s="930"/>
      <c r="DV126" s="931" t="s">
        <v>122</v>
      </c>
      <c r="DW126" s="931"/>
      <c r="DX126" s="931"/>
      <c r="DY126" s="931"/>
      <c r="DZ126" s="932"/>
    </row>
    <row r="127" spans="1:130" s="230" customFormat="1" ht="26.25" customHeight="1" x14ac:dyDescent="0.2">
      <c r="A127" s="1062"/>
      <c r="B127" s="955"/>
      <c r="C127" s="977" t="s">
        <v>454</v>
      </c>
      <c r="D127" s="969"/>
      <c r="E127" s="969"/>
      <c r="F127" s="969"/>
      <c r="G127" s="969"/>
      <c r="H127" s="969"/>
      <c r="I127" s="969"/>
      <c r="J127" s="969"/>
      <c r="K127" s="969"/>
      <c r="L127" s="969"/>
      <c r="M127" s="969"/>
      <c r="N127" s="969"/>
      <c r="O127" s="969"/>
      <c r="P127" s="969"/>
      <c r="Q127" s="969"/>
      <c r="R127" s="969"/>
      <c r="S127" s="969"/>
      <c r="T127" s="969"/>
      <c r="U127" s="969"/>
      <c r="V127" s="969"/>
      <c r="W127" s="969"/>
      <c r="X127" s="969"/>
      <c r="Y127" s="969"/>
      <c r="Z127" s="970"/>
      <c r="AA127" s="962" t="s">
        <v>122</v>
      </c>
      <c r="AB127" s="963"/>
      <c r="AC127" s="963"/>
      <c r="AD127" s="963"/>
      <c r="AE127" s="964"/>
      <c r="AF127" s="965" t="s">
        <v>122</v>
      </c>
      <c r="AG127" s="963"/>
      <c r="AH127" s="963"/>
      <c r="AI127" s="963"/>
      <c r="AJ127" s="964"/>
      <c r="AK127" s="965" t="s">
        <v>122</v>
      </c>
      <c r="AL127" s="963"/>
      <c r="AM127" s="963"/>
      <c r="AN127" s="963"/>
      <c r="AO127" s="964"/>
      <c r="AP127" s="966" t="s">
        <v>122</v>
      </c>
      <c r="AQ127" s="967"/>
      <c r="AR127" s="967"/>
      <c r="AS127" s="967"/>
      <c r="AT127" s="968"/>
      <c r="AU127" s="232"/>
      <c r="AV127" s="232"/>
      <c r="AW127" s="232"/>
      <c r="AX127" s="1035" t="s">
        <v>455</v>
      </c>
      <c r="AY127" s="1036"/>
      <c r="AZ127" s="1036"/>
      <c r="BA127" s="1036"/>
      <c r="BB127" s="1036"/>
      <c r="BC127" s="1036"/>
      <c r="BD127" s="1036"/>
      <c r="BE127" s="1037"/>
      <c r="BF127" s="1038" t="s">
        <v>456</v>
      </c>
      <c r="BG127" s="1036"/>
      <c r="BH127" s="1036"/>
      <c r="BI127" s="1036"/>
      <c r="BJ127" s="1036"/>
      <c r="BK127" s="1036"/>
      <c r="BL127" s="1037"/>
      <c r="BM127" s="1038" t="s">
        <v>457</v>
      </c>
      <c r="BN127" s="1036"/>
      <c r="BO127" s="1036"/>
      <c r="BP127" s="1036"/>
      <c r="BQ127" s="1036"/>
      <c r="BR127" s="1036"/>
      <c r="BS127" s="1037"/>
      <c r="BT127" s="1038" t="s">
        <v>458</v>
      </c>
      <c r="BU127" s="1036"/>
      <c r="BV127" s="1036"/>
      <c r="BW127" s="1036"/>
      <c r="BX127" s="1036"/>
      <c r="BY127" s="1036"/>
      <c r="BZ127" s="1059"/>
      <c r="CA127" s="232"/>
      <c r="CB127" s="232"/>
      <c r="CC127" s="232"/>
      <c r="CD127" s="255"/>
      <c r="CE127" s="255"/>
      <c r="CF127" s="255"/>
      <c r="CG127" s="232"/>
      <c r="CH127" s="232"/>
      <c r="CI127" s="232"/>
      <c r="CJ127" s="254"/>
      <c r="CK127" s="1027"/>
      <c r="CL127" s="1014"/>
      <c r="CM127" s="1014"/>
      <c r="CN127" s="1014"/>
      <c r="CO127" s="1015"/>
      <c r="CP127" s="926" t="s">
        <v>459</v>
      </c>
      <c r="CQ127" s="927"/>
      <c r="CR127" s="927"/>
      <c r="CS127" s="927"/>
      <c r="CT127" s="927"/>
      <c r="CU127" s="927"/>
      <c r="CV127" s="927"/>
      <c r="CW127" s="927"/>
      <c r="CX127" s="927"/>
      <c r="CY127" s="927"/>
      <c r="CZ127" s="927"/>
      <c r="DA127" s="927"/>
      <c r="DB127" s="927"/>
      <c r="DC127" s="927"/>
      <c r="DD127" s="927"/>
      <c r="DE127" s="927"/>
      <c r="DF127" s="928"/>
      <c r="DG127" s="929" t="s">
        <v>122</v>
      </c>
      <c r="DH127" s="930"/>
      <c r="DI127" s="930"/>
      <c r="DJ127" s="930"/>
      <c r="DK127" s="930"/>
      <c r="DL127" s="930" t="s">
        <v>122</v>
      </c>
      <c r="DM127" s="930"/>
      <c r="DN127" s="930"/>
      <c r="DO127" s="930"/>
      <c r="DP127" s="930"/>
      <c r="DQ127" s="930" t="s">
        <v>122</v>
      </c>
      <c r="DR127" s="930"/>
      <c r="DS127" s="930"/>
      <c r="DT127" s="930"/>
      <c r="DU127" s="930"/>
      <c r="DV127" s="931" t="s">
        <v>122</v>
      </c>
      <c r="DW127" s="931"/>
      <c r="DX127" s="931"/>
      <c r="DY127" s="931"/>
      <c r="DZ127" s="932"/>
    </row>
    <row r="128" spans="1:130" s="230" customFormat="1" ht="26.25" customHeight="1" thickBot="1" x14ac:dyDescent="0.25">
      <c r="A128" s="1045" t="s">
        <v>460</v>
      </c>
      <c r="B128" s="1046"/>
      <c r="C128" s="1046"/>
      <c r="D128" s="1046"/>
      <c r="E128" s="1046"/>
      <c r="F128" s="1046"/>
      <c r="G128" s="1046"/>
      <c r="H128" s="1046"/>
      <c r="I128" s="1046"/>
      <c r="J128" s="1046"/>
      <c r="K128" s="1046"/>
      <c r="L128" s="1046"/>
      <c r="M128" s="1046"/>
      <c r="N128" s="1046"/>
      <c r="O128" s="1046"/>
      <c r="P128" s="1046"/>
      <c r="Q128" s="1046"/>
      <c r="R128" s="1046"/>
      <c r="S128" s="1046"/>
      <c r="T128" s="1046"/>
      <c r="U128" s="1046"/>
      <c r="V128" s="1046"/>
      <c r="W128" s="1047" t="s">
        <v>461</v>
      </c>
      <c r="X128" s="1047"/>
      <c r="Y128" s="1047"/>
      <c r="Z128" s="1048"/>
      <c r="AA128" s="1049">
        <v>1365474</v>
      </c>
      <c r="AB128" s="1050"/>
      <c r="AC128" s="1050"/>
      <c r="AD128" s="1050"/>
      <c r="AE128" s="1051"/>
      <c r="AF128" s="1052">
        <v>1170278</v>
      </c>
      <c r="AG128" s="1050"/>
      <c r="AH128" s="1050"/>
      <c r="AI128" s="1050"/>
      <c r="AJ128" s="1051"/>
      <c r="AK128" s="1052">
        <v>1186314</v>
      </c>
      <c r="AL128" s="1050"/>
      <c r="AM128" s="1050"/>
      <c r="AN128" s="1050"/>
      <c r="AO128" s="1051"/>
      <c r="AP128" s="1053"/>
      <c r="AQ128" s="1054"/>
      <c r="AR128" s="1054"/>
      <c r="AS128" s="1054"/>
      <c r="AT128" s="1055"/>
      <c r="AU128" s="232"/>
      <c r="AV128" s="232"/>
      <c r="AW128" s="232"/>
      <c r="AX128" s="900" t="s">
        <v>462</v>
      </c>
      <c r="AY128" s="901"/>
      <c r="AZ128" s="901"/>
      <c r="BA128" s="901"/>
      <c r="BB128" s="901"/>
      <c r="BC128" s="901"/>
      <c r="BD128" s="901"/>
      <c r="BE128" s="902"/>
      <c r="BF128" s="1056" t="s">
        <v>122</v>
      </c>
      <c r="BG128" s="1057"/>
      <c r="BH128" s="1057"/>
      <c r="BI128" s="1057"/>
      <c r="BJ128" s="1057"/>
      <c r="BK128" s="1057"/>
      <c r="BL128" s="1058"/>
      <c r="BM128" s="1056">
        <v>12.04</v>
      </c>
      <c r="BN128" s="1057"/>
      <c r="BO128" s="1057"/>
      <c r="BP128" s="1057"/>
      <c r="BQ128" s="1057"/>
      <c r="BR128" s="1057"/>
      <c r="BS128" s="1058"/>
      <c r="BT128" s="1056">
        <v>20</v>
      </c>
      <c r="BU128" s="1057"/>
      <c r="BV128" s="1057"/>
      <c r="BW128" s="1057"/>
      <c r="BX128" s="1057"/>
      <c r="BY128" s="1057"/>
      <c r="BZ128" s="1080"/>
      <c r="CA128" s="255"/>
      <c r="CB128" s="255"/>
      <c r="CC128" s="255"/>
      <c r="CD128" s="255"/>
      <c r="CE128" s="255"/>
      <c r="CF128" s="255"/>
      <c r="CG128" s="232"/>
      <c r="CH128" s="232"/>
      <c r="CI128" s="232"/>
      <c r="CJ128" s="254"/>
      <c r="CK128" s="1028"/>
      <c r="CL128" s="1029"/>
      <c r="CM128" s="1029"/>
      <c r="CN128" s="1029"/>
      <c r="CO128" s="1030"/>
      <c r="CP128" s="1039" t="s">
        <v>463</v>
      </c>
      <c r="CQ128" s="726"/>
      <c r="CR128" s="726"/>
      <c r="CS128" s="726"/>
      <c r="CT128" s="726"/>
      <c r="CU128" s="726"/>
      <c r="CV128" s="726"/>
      <c r="CW128" s="726"/>
      <c r="CX128" s="726"/>
      <c r="CY128" s="726"/>
      <c r="CZ128" s="726"/>
      <c r="DA128" s="726"/>
      <c r="DB128" s="726"/>
      <c r="DC128" s="726"/>
      <c r="DD128" s="726"/>
      <c r="DE128" s="726"/>
      <c r="DF128" s="1040"/>
      <c r="DG128" s="1041" t="s">
        <v>122</v>
      </c>
      <c r="DH128" s="1042"/>
      <c r="DI128" s="1042"/>
      <c r="DJ128" s="1042"/>
      <c r="DK128" s="1042"/>
      <c r="DL128" s="1042" t="s">
        <v>122</v>
      </c>
      <c r="DM128" s="1042"/>
      <c r="DN128" s="1042"/>
      <c r="DO128" s="1042"/>
      <c r="DP128" s="1042"/>
      <c r="DQ128" s="1042" t="s">
        <v>122</v>
      </c>
      <c r="DR128" s="1042"/>
      <c r="DS128" s="1042"/>
      <c r="DT128" s="1042"/>
      <c r="DU128" s="1042"/>
      <c r="DV128" s="1043" t="s">
        <v>122</v>
      </c>
      <c r="DW128" s="1043"/>
      <c r="DX128" s="1043"/>
      <c r="DY128" s="1043"/>
      <c r="DZ128" s="1044"/>
    </row>
    <row r="129" spans="1:131" s="230" customFormat="1" ht="26.25" customHeight="1" x14ac:dyDescent="0.2">
      <c r="A129" s="938" t="s">
        <v>103</v>
      </c>
      <c r="B129" s="939"/>
      <c r="C129" s="939"/>
      <c r="D129" s="939"/>
      <c r="E129" s="939"/>
      <c r="F129" s="939"/>
      <c r="G129" s="939"/>
      <c r="H129" s="939"/>
      <c r="I129" s="939"/>
      <c r="J129" s="939"/>
      <c r="K129" s="939"/>
      <c r="L129" s="939"/>
      <c r="M129" s="939"/>
      <c r="N129" s="939"/>
      <c r="O129" s="939"/>
      <c r="P129" s="939"/>
      <c r="Q129" s="939"/>
      <c r="R129" s="939"/>
      <c r="S129" s="939"/>
      <c r="T129" s="939"/>
      <c r="U129" s="939"/>
      <c r="V129" s="939"/>
      <c r="W129" s="1074" t="s">
        <v>464</v>
      </c>
      <c r="X129" s="1075"/>
      <c r="Y129" s="1075"/>
      <c r="Z129" s="1076"/>
      <c r="AA129" s="962">
        <v>22728735</v>
      </c>
      <c r="AB129" s="963"/>
      <c r="AC129" s="963"/>
      <c r="AD129" s="963"/>
      <c r="AE129" s="964"/>
      <c r="AF129" s="965">
        <v>25349252</v>
      </c>
      <c r="AG129" s="963"/>
      <c r="AH129" s="963"/>
      <c r="AI129" s="963"/>
      <c r="AJ129" s="964"/>
      <c r="AK129" s="965">
        <v>25602587</v>
      </c>
      <c r="AL129" s="963"/>
      <c r="AM129" s="963"/>
      <c r="AN129" s="963"/>
      <c r="AO129" s="964"/>
      <c r="AP129" s="1077"/>
      <c r="AQ129" s="1078"/>
      <c r="AR129" s="1078"/>
      <c r="AS129" s="1078"/>
      <c r="AT129" s="1079"/>
      <c r="AU129" s="233"/>
      <c r="AV129" s="233"/>
      <c r="AW129" s="233"/>
      <c r="AX129" s="1069" t="s">
        <v>465</v>
      </c>
      <c r="AY129" s="927"/>
      <c r="AZ129" s="927"/>
      <c r="BA129" s="927"/>
      <c r="BB129" s="927"/>
      <c r="BC129" s="927"/>
      <c r="BD129" s="927"/>
      <c r="BE129" s="928"/>
      <c r="BF129" s="1070" t="s">
        <v>122</v>
      </c>
      <c r="BG129" s="1071"/>
      <c r="BH129" s="1071"/>
      <c r="BI129" s="1071"/>
      <c r="BJ129" s="1071"/>
      <c r="BK129" s="1071"/>
      <c r="BL129" s="1072"/>
      <c r="BM129" s="1070">
        <v>17.04</v>
      </c>
      <c r="BN129" s="1071"/>
      <c r="BO129" s="1071"/>
      <c r="BP129" s="1071"/>
      <c r="BQ129" s="1071"/>
      <c r="BR129" s="1071"/>
      <c r="BS129" s="1072"/>
      <c r="BT129" s="1070">
        <v>30</v>
      </c>
      <c r="BU129" s="1071"/>
      <c r="BV129" s="1071"/>
      <c r="BW129" s="1071"/>
      <c r="BX129" s="1071"/>
      <c r="BY129" s="1071"/>
      <c r="BZ129" s="10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38" t="s">
        <v>466</v>
      </c>
      <c r="B130" s="939"/>
      <c r="C130" s="939"/>
      <c r="D130" s="939"/>
      <c r="E130" s="939"/>
      <c r="F130" s="939"/>
      <c r="G130" s="939"/>
      <c r="H130" s="939"/>
      <c r="I130" s="939"/>
      <c r="J130" s="939"/>
      <c r="K130" s="939"/>
      <c r="L130" s="939"/>
      <c r="M130" s="939"/>
      <c r="N130" s="939"/>
      <c r="O130" s="939"/>
      <c r="P130" s="939"/>
      <c r="Q130" s="939"/>
      <c r="R130" s="939"/>
      <c r="S130" s="939"/>
      <c r="T130" s="939"/>
      <c r="U130" s="939"/>
      <c r="V130" s="939"/>
      <c r="W130" s="1074" t="s">
        <v>467</v>
      </c>
      <c r="X130" s="1075"/>
      <c r="Y130" s="1075"/>
      <c r="Z130" s="1076"/>
      <c r="AA130" s="962">
        <v>1318895</v>
      </c>
      <c r="AB130" s="963"/>
      <c r="AC130" s="963"/>
      <c r="AD130" s="963"/>
      <c r="AE130" s="964"/>
      <c r="AF130" s="965">
        <v>1266855</v>
      </c>
      <c r="AG130" s="963"/>
      <c r="AH130" s="963"/>
      <c r="AI130" s="963"/>
      <c r="AJ130" s="964"/>
      <c r="AK130" s="965">
        <v>1186264</v>
      </c>
      <c r="AL130" s="963"/>
      <c r="AM130" s="963"/>
      <c r="AN130" s="963"/>
      <c r="AO130" s="964"/>
      <c r="AP130" s="1077"/>
      <c r="AQ130" s="1078"/>
      <c r="AR130" s="1078"/>
      <c r="AS130" s="1078"/>
      <c r="AT130" s="1079"/>
      <c r="AU130" s="233"/>
      <c r="AV130" s="233"/>
      <c r="AW130" s="233"/>
      <c r="AX130" s="1069" t="s">
        <v>468</v>
      </c>
      <c r="AY130" s="927"/>
      <c r="AZ130" s="927"/>
      <c r="BA130" s="927"/>
      <c r="BB130" s="927"/>
      <c r="BC130" s="927"/>
      <c r="BD130" s="927"/>
      <c r="BE130" s="928"/>
      <c r="BF130" s="1105">
        <v>0.5</v>
      </c>
      <c r="BG130" s="1106"/>
      <c r="BH130" s="1106"/>
      <c r="BI130" s="1106"/>
      <c r="BJ130" s="1106"/>
      <c r="BK130" s="1106"/>
      <c r="BL130" s="1107"/>
      <c r="BM130" s="1105">
        <v>25</v>
      </c>
      <c r="BN130" s="1106"/>
      <c r="BO130" s="1106"/>
      <c r="BP130" s="1106"/>
      <c r="BQ130" s="1106"/>
      <c r="BR130" s="1106"/>
      <c r="BS130" s="1107"/>
      <c r="BT130" s="1105">
        <v>35</v>
      </c>
      <c r="BU130" s="1106"/>
      <c r="BV130" s="1106"/>
      <c r="BW130" s="1106"/>
      <c r="BX130" s="1106"/>
      <c r="BY130" s="1106"/>
      <c r="BZ130" s="1108"/>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09"/>
      <c r="B131" s="1110"/>
      <c r="C131" s="1110"/>
      <c r="D131" s="1110"/>
      <c r="E131" s="1110"/>
      <c r="F131" s="1110"/>
      <c r="G131" s="1110"/>
      <c r="H131" s="1110"/>
      <c r="I131" s="1110"/>
      <c r="J131" s="1110"/>
      <c r="K131" s="1110"/>
      <c r="L131" s="1110"/>
      <c r="M131" s="1110"/>
      <c r="N131" s="1110"/>
      <c r="O131" s="1110"/>
      <c r="P131" s="1110"/>
      <c r="Q131" s="1110"/>
      <c r="R131" s="1110"/>
      <c r="S131" s="1110"/>
      <c r="T131" s="1110"/>
      <c r="U131" s="1110"/>
      <c r="V131" s="1110"/>
      <c r="W131" s="1111" t="s">
        <v>469</v>
      </c>
      <c r="X131" s="1112"/>
      <c r="Y131" s="1112"/>
      <c r="Z131" s="1113"/>
      <c r="AA131" s="1008">
        <v>21409840</v>
      </c>
      <c r="AB131" s="990"/>
      <c r="AC131" s="990"/>
      <c r="AD131" s="990"/>
      <c r="AE131" s="991"/>
      <c r="AF131" s="989">
        <v>24082397</v>
      </c>
      <c r="AG131" s="990"/>
      <c r="AH131" s="990"/>
      <c r="AI131" s="990"/>
      <c r="AJ131" s="991"/>
      <c r="AK131" s="989">
        <v>24416323</v>
      </c>
      <c r="AL131" s="990"/>
      <c r="AM131" s="990"/>
      <c r="AN131" s="990"/>
      <c r="AO131" s="991"/>
      <c r="AP131" s="1114"/>
      <c r="AQ131" s="1115"/>
      <c r="AR131" s="1115"/>
      <c r="AS131" s="1115"/>
      <c r="AT131" s="1116"/>
      <c r="AU131" s="233"/>
      <c r="AV131" s="233"/>
      <c r="AW131" s="233"/>
      <c r="AX131" s="1087" t="s">
        <v>470</v>
      </c>
      <c r="AY131" s="726"/>
      <c r="AZ131" s="726"/>
      <c r="BA131" s="726"/>
      <c r="BB131" s="726"/>
      <c r="BC131" s="726"/>
      <c r="BD131" s="726"/>
      <c r="BE131" s="1040"/>
      <c r="BF131" s="1088" t="s">
        <v>122</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094" t="s">
        <v>471</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472</v>
      </c>
      <c r="W132" s="1098"/>
      <c r="X132" s="1098"/>
      <c r="Y132" s="1098"/>
      <c r="Z132" s="1099"/>
      <c r="AA132" s="1100">
        <v>5.3339959999999997E-3</v>
      </c>
      <c r="AB132" s="1101"/>
      <c r="AC132" s="1101"/>
      <c r="AD132" s="1101"/>
      <c r="AE132" s="1102"/>
      <c r="AF132" s="1103">
        <v>0.60653430799999997</v>
      </c>
      <c r="AG132" s="1101"/>
      <c r="AH132" s="1101"/>
      <c r="AI132" s="1101"/>
      <c r="AJ132" s="1102"/>
      <c r="AK132" s="1103">
        <v>0.933224057</v>
      </c>
      <c r="AL132" s="1101"/>
      <c r="AM132" s="1101"/>
      <c r="AN132" s="1101"/>
      <c r="AO132" s="1102"/>
      <c r="AP132" s="1005"/>
      <c r="AQ132" s="1006"/>
      <c r="AR132" s="1006"/>
      <c r="AS132" s="1006"/>
      <c r="AT132" s="1104"/>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473</v>
      </c>
      <c r="W133" s="1081"/>
      <c r="X133" s="1081"/>
      <c r="Y133" s="1081"/>
      <c r="Z133" s="1082"/>
      <c r="AA133" s="1083">
        <v>0.2</v>
      </c>
      <c r="AB133" s="1084"/>
      <c r="AC133" s="1084"/>
      <c r="AD133" s="1084"/>
      <c r="AE133" s="1085"/>
      <c r="AF133" s="1083">
        <v>0.2</v>
      </c>
      <c r="AG133" s="1084"/>
      <c r="AH133" s="1084"/>
      <c r="AI133" s="1084"/>
      <c r="AJ133" s="1085"/>
      <c r="AK133" s="1083">
        <v>0.5</v>
      </c>
      <c r="AL133" s="1084"/>
      <c r="AM133" s="1084"/>
      <c r="AN133" s="1084"/>
      <c r="AO133" s="1085"/>
      <c r="AP133" s="1032"/>
      <c r="AQ133" s="1033"/>
      <c r="AR133" s="1033"/>
      <c r="AS133" s="1033"/>
      <c r="AT133" s="1086"/>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luaA0b6gJpeki8Jvtwjk7fK5uV2PO2GkeiR0MZlgpJvj4iMu6S5vCtLamQXVuyFxS70tQJQeXtn6VVPBY+hT2w==" saltValue="Ymab79/w5awXUdQ+Le10o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474</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ZPqYjrcyA/MdqLX0AXA9NBPgiFbP8RYMHDUusiF8Sxra58ddSLuCESIF0OvFtnvmHdTOG7oyo1NGs0iIzKM/Cg==" saltValue="atGAx0C9EUcK6ndUKrtr7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lrkHjTOThTjbs7PHkyKHtO5fEMWgJV2dD4JqHINJJVTlkV2/vtUCWxXL6Dk8QRhhPEYBBCKouxkUTyb/P7Wa4A==" saltValue="qFdTinmxYqWM6IgUmVkP7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0" t="s">
        <v>482</v>
      </c>
      <c r="AL9" s="1121"/>
      <c r="AM9" s="1121"/>
      <c r="AN9" s="1122"/>
      <c r="AO9" s="281">
        <v>6434881</v>
      </c>
      <c r="AP9" s="281">
        <v>57829</v>
      </c>
      <c r="AQ9" s="282">
        <v>63160</v>
      </c>
      <c r="AR9" s="283">
        <v>-8.4</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0" t="s">
        <v>483</v>
      </c>
      <c r="AL10" s="1121"/>
      <c r="AM10" s="1121"/>
      <c r="AN10" s="1122"/>
      <c r="AO10" s="284">
        <v>1491035</v>
      </c>
      <c r="AP10" s="284">
        <v>13400</v>
      </c>
      <c r="AQ10" s="285">
        <v>4257</v>
      </c>
      <c r="AR10" s="286">
        <v>214.8</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0" t="s">
        <v>484</v>
      </c>
      <c r="AL11" s="1121"/>
      <c r="AM11" s="1121"/>
      <c r="AN11" s="1122"/>
      <c r="AO11" s="284">
        <v>25877</v>
      </c>
      <c r="AP11" s="284">
        <v>233</v>
      </c>
      <c r="AQ11" s="285">
        <v>595</v>
      </c>
      <c r="AR11" s="286">
        <v>-60.8</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0" t="s">
        <v>485</v>
      </c>
      <c r="AL12" s="1121"/>
      <c r="AM12" s="1121"/>
      <c r="AN12" s="1122"/>
      <c r="AO12" s="284" t="s">
        <v>486</v>
      </c>
      <c r="AP12" s="284" t="s">
        <v>486</v>
      </c>
      <c r="AQ12" s="285">
        <v>9</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0" t="s">
        <v>487</v>
      </c>
      <c r="AL13" s="1121"/>
      <c r="AM13" s="1121"/>
      <c r="AN13" s="1122"/>
      <c r="AO13" s="284">
        <v>259118</v>
      </c>
      <c r="AP13" s="284">
        <v>2329</v>
      </c>
      <c r="AQ13" s="285">
        <v>2608</v>
      </c>
      <c r="AR13" s="286">
        <v>-10.7</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0" t="s">
        <v>488</v>
      </c>
      <c r="AL14" s="1121"/>
      <c r="AM14" s="1121"/>
      <c r="AN14" s="1122"/>
      <c r="AO14" s="284">
        <v>156778</v>
      </c>
      <c r="AP14" s="284">
        <v>1409</v>
      </c>
      <c r="AQ14" s="285">
        <v>1202</v>
      </c>
      <c r="AR14" s="286">
        <v>17.2</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23" t="s">
        <v>489</v>
      </c>
      <c r="AL15" s="1124"/>
      <c r="AM15" s="1124"/>
      <c r="AN15" s="1125"/>
      <c r="AO15" s="284">
        <v>-140327</v>
      </c>
      <c r="AP15" s="284">
        <v>-1261</v>
      </c>
      <c r="AQ15" s="285">
        <v>-3084</v>
      </c>
      <c r="AR15" s="286">
        <v>-59.1</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23" t="s">
        <v>177</v>
      </c>
      <c r="AL16" s="1124"/>
      <c r="AM16" s="1124"/>
      <c r="AN16" s="1125"/>
      <c r="AO16" s="284">
        <v>8227362</v>
      </c>
      <c r="AP16" s="284">
        <v>73938</v>
      </c>
      <c r="AQ16" s="285">
        <v>68747</v>
      </c>
      <c r="AR16" s="286">
        <v>7.6</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6" t="s">
        <v>494</v>
      </c>
      <c r="AL21" s="1127"/>
      <c r="AM21" s="1127"/>
      <c r="AN21" s="1128"/>
      <c r="AO21" s="297">
        <v>5.81</v>
      </c>
      <c r="AP21" s="298">
        <v>6.22</v>
      </c>
      <c r="AQ21" s="299">
        <v>-0.41</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6" t="s">
        <v>495</v>
      </c>
      <c r="AL22" s="1127"/>
      <c r="AM22" s="1127"/>
      <c r="AN22" s="1128"/>
      <c r="AO22" s="302">
        <v>99</v>
      </c>
      <c r="AP22" s="303">
        <v>98.7</v>
      </c>
      <c r="AQ22" s="304">
        <v>0.3</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17" t="s">
        <v>496</v>
      </c>
      <c r="B26" s="1117"/>
      <c r="C26" s="1117"/>
      <c r="D26" s="1117"/>
      <c r="E26" s="1117"/>
      <c r="F26" s="1117"/>
      <c r="G26" s="1117"/>
      <c r="H26" s="1117"/>
      <c r="I26" s="1117"/>
      <c r="J26" s="1117"/>
      <c r="K26" s="1117"/>
      <c r="L26" s="1117"/>
      <c r="M26" s="1117"/>
      <c r="N26" s="1117"/>
      <c r="O26" s="1117"/>
      <c r="P26" s="1117"/>
      <c r="Q26" s="1117"/>
      <c r="R26" s="1117"/>
      <c r="S26" s="1117"/>
      <c r="T26" s="1117"/>
      <c r="U26" s="1117"/>
      <c r="V26" s="1117"/>
      <c r="W26" s="1117"/>
      <c r="X26" s="1117"/>
      <c r="Y26" s="1117"/>
      <c r="Z26" s="1117"/>
      <c r="AA26" s="1117"/>
      <c r="AB26" s="1117"/>
      <c r="AC26" s="1117"/>
      <c r="AD26" s="1117"/>
      <c r="AE26" s="1117"/>
      <c r="AF26" s="1117"/>
      <c r="AG26" s="1117"/>
      <c r="AH26" s="1117"/>
      <c r="AI26" s="1117"/>
      <c r="AJ26" s="1117"/>
      <c r="AK26" s="1117"/>
      <c r="AL26" s="1117"/>
      <c r="AM26" s="1117"/>
      <c r="AN26" s="1117"/>
      <c r="AO26" s="1117"/>
      <c r="AP26" s="1117"/>
      <c r="AQ26" s="1117"/>
      <c r="AR26" s="1117"/>
      <c r="AS26" s="1117"/>
      <c r="AT26" s="267"/>
    </row>
    <row r="27" spans="1:46" ht="13" x14ac:dyDescent="0.2">
      <c r="A27" s="309"/>
      <c r="AO27" s="262"/>
      <c r="AP27" s="262"/>
      <c r="AQ27" s="262"/>
      <c r="AR27" s="262"/>
      <c r="AS27" s="262"/>
      <c r="AT27" s="262"/>
    </row>
    <row r="28" spans="1:46" ht="16.5" x14ac:dyDescent="0.2">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4" t="s">
        <v>499</v>
      </c>
      <c r="AL32" s="1135"/>
      <c r="AM32" s="1135"/>
      <c r="AN32" s="1136"/>
      <c r="AO32" s="312">
        <v>1620967</v>
      </c>
      <c r="AP32" s="312">
        <v>14567</v>
      </c>
      <c r="AQ32" s="313">
        <v>33476</v>
      </c>
      <c r="AR32" s="314">
        <v>-56.5</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4" t="s">
        <v>500</v>
      </c>
      <c r="AL33" s="1135"/>
      <c r="AM33" s="1135"/>
      <c r="AN33" s="1136"/>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4" t="s">
        <v>501</v>
      </c>
      <c r="AL34" s="1135"/>
      <c r="AM34" s="1135"/>
      <c r="AN34" s="1136"/>
      <c r="AO34" s="312" t="s">
        <v>486</v>
      </c>
      <c r="AP34" s="312" t="s">
        <v>486</v>
      </c>
      <c r="AQ34" s="313">
        <v>23</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4" t="s">
        <v>502</v>
      </c>
      <c r="AL35" s="1135"/>
      <c r="AM35" s="1135"/>
      <c r="AN35" s="1136"/>
      <c r="AO35" s="312">
        <v>37391</v>
      </c>
      <c r="AP35" s="312">
        <v>336</v>
      </c>
      <c r="AQ35" s="313">
        <v>5696</v>
      </c>
      <c r="AR35" s="314">
        <v>-94.1</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4" t="s">
        <v>503</v>
      </c>
      <c r="AL36" s="1135"/>
      <c r="AM36" s="1135"/>
      <c r="AN36" s="1136"/>
      <c r="AO36" s="312">
        <v>366677</v>
      </c>
      <c r="AP36" s="312">
        <v>3295</v>
      </c>
      <c r="AQ36" s="313">
        <v>1273</v>
      </c>
      <c r="AR36" s="314">
        <v>158.80000000000001</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4" t="s">
        <v>504</v>
      </c>
      <c r="AL37" s="1135"/>
      <c r="AM37" s="1135"/>
      <c r="AN37" s="1136"/>
      <c r="AO37" s="312">
        <v>575402</v>
      </c>
      <c r="AP37" s="312">
        <v>5171</v>
      </c>
      <c r="AQ37" s="313">
        <v>486</v>
      </c>
      <c r="AR37" s="314">
        <v>964</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7" t="s">
        <v>505</v>
      </c>
      <c r="AL38" s="1138"/>
      <c r="AM38" s="1138"/>
      <c r="AN38" s="1139"/>
      <c r="AO38" s="315" t="s">
        <v>486</v>
      </c>
      <c r="AP38" s="315" t="s">
        <v>486</v>
      </c>
      <c r="AQ38" s="316">
        <v>0</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7" t="s">
        <v>506</v>
      </c>
      <c r="AL39" s="1138"/>
      <c r="AM39" s="1138"/>
      <c r="AN39" s="1139"/>
      <c r="AO39" s="312">
        <v>-1186314</v>
      </c>
      <c r="AP39" s="312">
        <v>-10661</v>
      </c>
      <c r="AQ39" s="313">
        <v>-6136</v>
      </c>
      <c r="AR39" s="314">
        <v>73.7</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4" t="s">
        <v>507</v>
      </c>
      <c r="AL40" s="1135"/>
      <c r="AM40" s="1135"/>
      <c r="AN40" s="1136"/>
      <c r="AO40" s="312">
        <v>-1186264</v>
      </c>
      <c r="AP40" s="312">
        <v>-10661</v>
      </c>
      <c r="AQ40" s="313">
        <v>-25079</v>
      </c>
      <c r="AR40" s="314">
        <v>-57.5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40" t="s">
        <v>287</v>
      </c>
      <c r="AL41" s="1141"/>
      <c r="AM41" s="1141"/>
      <c r="AN41" s="1142"/>
      <c r="AO41" s="312">
        <v>227859</v>
      </c>
      <c r="AP41" s="312">
        <v>2048</v>
      </c>
      <c r="AQ41" s="313">
        <v>9740</v>
      </c>
      <c r="AR41" s="314">
        <v>-79</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9" t="s">
        <v>477</v>
      </c>
      <c r="AN49" s="1131" t="s">
        <v>510</v>
      </c>
      <c r="AO49" s="1132"/>
      <c r="AP49" s="1132"/>
      <c r="AQ49" s="1132"/>
      <c r="AR49" s="1133"/>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30"/>
      <c r="AN50" s="328" t="s">
        <v>511</v>
      </c>
      <c r="AO50" s="329" t="s">
        <v>512</v>
      </c>
      <c r="AP50" s="330" t="s">
        <v>513</v>
      </c>
      <c r="AQ50" s="331" t="s">
        <v>514</v>
      </c>
      <c r="AR50" s="332" t="s">
        <v>515</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4210009</v>
      </c>
      <c r="AN51" s="334">
        <v>40671</v>
      </c>
      <c r="AO51" s="335">
        <v>-7.3</v>
      </c>
      <c r="AP51" s="336">
        <v>45588</v>
      </c>
      <c r="AQ51" s="337">
        <v>8.6999999999999993</v>
      </c>
      <c r="AR51" s="338">
        <v>-16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3103601</v>
      </c>
      <c r="AN52" s="342">
        <v>29983</v>
      </c>
      <c r="AO52" s="343">
        <v>-7.7</v>
      </c>
      <c r="AP52" s="344">
        <v>24150</v>
      </c>
      <c r="AQ52" s="345">
        <v>3.4</v>
      </c>
      <c r="AR52" s="346">
        <v>-11.1</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5257326</v>
      </c>
      <c r="AN53" s="334">
        <v>49704</v>
      </c>
      <c r="AO53" s="335">
        <v>22.2</v>
      </c>
      <c r="AP53" s="336">
        <v>44161</v>
      </c>
      <c r="AQ53" s="337">
        <v>-3.1</v>
      </c>
      <c r="AR53" s="338">
        <v>25.3</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4199780</v>
      </c>
      <c r="AN54" s="342">
        <v>39706</v>
      </c>
      <c r="AO54" s="343">
        <v>32.4</v>
      </c>
      <c r="AP54" s="344">
        <v>23644</v>
      </c>
      <c r="AQ54" s="345">
        <v>-2.1</v>
      </c>
      <c r="AR54" s="346">
        <v>34.5</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5390593</v>
      </c>
      <c r="AN55" s="334">
        <v>50083</v>
      </c>
      <c r="AO55" s="335">
        <v>0.8</v>
      </c>
      <c r="AP55" s="336">
        <v>43955</v>
      </c>
      <c r="AQ55" s="337">
        <v>-0.5</v>
      </c>
      <c r="AR55" s="338">
        <v>1.3</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3727212</v>
      </c>
      <c r="AN56" s="342">
        <v>34629</v>
      </c>
      <c r="AO56" s="343">
        <v>-12.8</v>
      </c>
      <c r="AP56" s="344">
        <v>21318</v>
      </c>
      <c r="AQ56" s="345">
        <v>-9.8000000000000007</v>
      </c>
      <c r="AR56" s="346">
        <v>-3</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7437252</v>
      </c>
      <c r="AN57" s="334">
        <v>67640</v>
      </c>
      <c r="AO57" s="335">
        <v>35.1</v>
      </c>
      <c r="AP57" s="336">
        <v>41921</v>
      </c>
      <c r="AQ57" s="337">
        <v>-4.5999999999999996</v>
      </c>
      <c r="AR57" s="338">
        <v>39.700000000000003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4662544</v>
      </c>
      <c r="AN58" s="342">
        <v>42405</v>
      </c>
      <c r="AO58" s="343">
        <v>22.5</v>
      </c>
      <c r="AP58" s="344">
        <v>21655</v>
      </c>
      <c r="AQ58" s="345">
        <v>1.6</v>
      </c>
      <c r="AR58" s="346">
        <v>20.9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7913323</v>
      </c>
      <c r="AN59" s="334">
        <v>71116</v>
      </c>
      <c r="AO59" s="335">
        <v>5.0999999999999996</v>
      </c>
      <c r="AP59" s="336">
        <v>44585</v>
      </c>
      <c r="AQ59" s="337">
        <v>6.4</v>
      </c>
      <c r="AR59" s="338">
        <v>-1.3</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5979014</v>
      </c>
      <c r="AN60" s="342">
        <v>53732</v>
      </c>
      <c r="AO60" s="343">
        <v>26.7</v>
      </c>
      <c r="AP60" s="344">
        <v>23077</v>
      </c>
      <c r="AQ60" s="345">
        <v>6.6</v>
      </c>
      <c r="AR60" s="346">
        <v>20.100000000000001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6041701</v>
      </c>
      <c r="AN61" s="349">
        <v>55843</v>
      </c>
      <c r="AO61" s="350">
        <v>11.2</v>
      </c>
      <c r="AP61" s="351">
        <v>44042</v>
      </c>
      <c r="AQ61" s="352">
        <v>1.4</v>
      </c>
      <c r="AR61" s="338">
        <v>9.8000000000000007</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4334430</v>
      </c>
      <c r="AN62" s="342">
        <v>40091</v>
      </c>
      <c r="AO62" s="343">
        <v>12.2</v>
      </c>
      <c r="AP62" s="344">
        <v>22769</v>
      </c>
      <c r="AQ62" s="345">
        <v>-0.1</v>
      </c>
      <c r="AR62" s="346">
        <v>12.3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Y2Rs3yO+Uzn368e8MjuiFt9NQW71qwpNlJ5BWLbuQByrNNrLJvzFvLESvK85viUEJP0FOMjKHWFa11soXz5mPQ==" saltValue="gRhvftoWXdUIK2T6AlKMe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474</v>
      </c>
    </row>
    <row r="121" spans="125:125" ht="13.5" hidden="1" customHeight="1" x14ac:dyDescent="0.2">
      <c r="DU121" s="259"/>
    </row>
  </sheetData>
  <sheetProtection algorithmName="SHA-512" hashValue="YfkNGdNwJn1iYO4me+Rm2XHFFK48WgCWcpihyWncnzox1jhgbtHd31sXhVIehlipaOLMZFeTfvKbnvuet7uITw==" saltValue="rRRxHvOtyYkWTaqnpbDkA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474</v>
      </c>
    </row>
  </sheetData>
  <sheetProtection algorithmName="SHA-512" hashValue="MWMT0Dd0DZFhOIUD+6NTKe2JRZ3RjzxQkQVEDbkHLDInSvqOrmFXuM/q2Tewq/rF2oT32nJ34oNmllWLktI/kA==" saltValue="Ist6umc8XJNlXEb6MHQiy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524</v>
      </c>
      <c r="G46" s="8" t="s">
        <v>525</v>
      </c>
      <c r="H46" s="8" t="s">
        <v>526</v>
      </c>
      <c r="I46" s="8" t="s">
        <v>527</v>
      </c>
      <c r="J46" s="9" t="s">
        <v>528</v>
      </c>
    </row>
    <row r="47" spans="2:10" ht="57.75" customHeight="1" x14ac:dyDescent="0.2">
      <c r="B47" s="10"/>
      <c r="C47" s="1143" t="s">
        <v>3</v>
      </c>
      <c r="D47" s="1143"/>
      <c r="E47" s="1144"/>
      <c r="F47" s="11">
        <v>49.54</v>
      </c>
      <c r="G47" s="12">
        <v>40.5</v>
      </c>
      <c r="H47" s="12">
        <v>41.88</v>
      </c>
      <c r="I47" s="12">
        <v>37.340000000000003</v>
      </c>
      <c r="J47" s="13">
        <v>36.880000000000003</v>
      </c>
    </row>
    <row r="48" spans="2:10" ht="57.75" customHeight="1" x14ac:dyDescent="0.2">
      <c r="B48" s="14"/>
      <c r="C48" s="1145" t="s">
        <v>4</v>
      </c>
      <c r="D48" s="1145"/>
      <c r="E48" s="1146"/>
      <c r="F48" s="15">
        <v>8.65</v>
      </c>
      <c r="G48" s="16">
        <v>13.09</v>
      </c>
      <c r="H48" s="16">
        <v>15.92</v>
      </c>
      <c r="I48" s="16">
        <v>10.87</v>
      </c>
      <c r="J48" s="17">
        <v>12.87</v>
      </c>
    </row>
    <row r="49" spans="2:10" ht="57.75" customHeight="1" thickBot="1" x14ac:dyDescent="0.25">
      <c r="B49" s="18"/>
      <c r="C49" s="1147" t="s">
        <v>5</v>
      </c>
      <c r="D49" s="1147"/>
      <c r="E49" s="1148"/>
      <c r="F49" s="19" t="s">
        <v>529</v>
      </c>
      <c r="G49" s="20" t="s">
        <v>530</v>
      </c>
      <c r="H49" s="20" t="s">
        <v>531</v>
      </c>
      <c r="I49" s="20" t="s">
        <v>532</v>
      </c>
      <c r="J49" s="21" t="s">
        <v>533</v>
      </c>
    </row>
    <row r="50" spans="2:10" ht="13" x14ac:dyDescent="0.2"/>
  </sheetData>
  <sheetProtection algorithmName="SHA-512" hashValue="h0A0YIOSmTEqsN0vxY/XXuAXLrqayVyRFmGPOxBmo31aRAIg38kakxn4qZwP7Lt3lynmDvj6FttQ61tJdwUkwQ==" saltValue="a4LHRnTqS7SU/Xr8H2np6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2">
      <c r="A34" s="22"/>
      <c r="B34" s="31"/>
      <c r="C34" s="1155" t="s">
        <v>534</v>
      </c>
      <c r="D34" s="1155"/>
      <c r="E34" s="1156"/>
      <c r="F34" s="32">
        <v>8.65</v>
      </c>
      <c r="G34" s="33">
        <v>13.08</v>
      </c>
      <c r="H34" s="33">
        <v>15.91</v>
      </c>
      <c r="I34" s="33">
        <v>10.87</v>
      </c>
      <c r="J34" s="34">
        <v>12.87</v>
      </c>
      <c r="K34" s="22"/>
      <c r="L34" s="22"/>
      <c r="M34" s="22"/>
      <c r="N34" s="22"/>
      <c r="O34" s="22"/>
      <c r="P34" s="22"/>
    </row>
    <row r="35" spans="1:16" ht="39" customHeight="1" x14ac:dyDescent="0.2">
      <c r="A35" s="22"/>
      <c r="B35" s="35"/>
      <c r="C35" s="1149" t="s">
        <v>535</v>
      </c>
      <c r="D35" s="1150"/>
      <c r="E35" s="1151"/>
      <c r="F35" s="36" t="s">
        <v>536</v>
      </c>
      <c r="G35" s="37">
        <v>5.94</v>
      </c>
      <c r="H35" s="37">
        <v>7.03</v>
      </c>
      <c r="I35" s="37">
        <v>7</v>
      </c>
      <c r="J35" s="38">
        <v>7.69</v>
      </c>
      <c r="K35" s="22"/>
      <c r="L35" s="22"/>
      <c r="M35" s="22"/>
      <c r="N35" s="22"/>
      <c r="O35" s="22"/>
      <c r="P35" s="22"/>
    </row>
    <row r="36" spans="1:16" ht="39" customHeight="1" x14ac:dyDescent="0.2">
      <c r="A36" s="22"/>
      <c r="B36" s="35"/>
      <c r="C36" s="1149" t="s">
        <v>537</v>
      </c>
      <c r="D36" s="1150"/>
      <c r="E36" s="1151"/>
      <c r="F36" s="36">
        <v>8.74</v>
      </c>
      <c r="G36" s="37">
        <v>8.14</v>
      </c>
      <c r="H36" s="37">
        <v>8.2799999999999994</v>
      </c>
      <c r="I36" s="37">
        <v>7.41</v>
      </c>
      <c r="J36" s="38">
        <v>7.02</v>
      </c>
      <c r="K36" s="22"/>
      <c r="L36" s="22"/>
      <c r="M36" s="22"/>
      <c r="N36" s="22"/>
      <c r="O36" s="22"/>
      <c r="P36" s="22"/>
    </row>
    <row r="37" spans="1:16" ht="39" customHeight="1" x14ac:dyDescent="0.2">
      <c r="A37" s="22"/>
      <c r="B37" s="35"/>
      <c r="C37" s="1149" t="s">
        <v>538</v>
      </c>
      <c r="D37" s="1150"/>
      <c r="E37" s="1151"/>
      <c r="F37" s="36">
        <v>0.94</v>
      </c>
      <c r="G37" s="37">
        <v>1.26</v>
      </c>
      <c r="H37" s="37">
        <v>0.94</v>
      </c>
      <c r="I37" s="37">
        <v>0.9</v>
      </c>
      <c r="J37" s="38">
        <v>0.64</v>
      </c>
      <c r="K37" s="22"/>
      <c r="L37" s="22"/>
      <c r="M37" s="22"/>
      <c r="N37" s="22"/>
      <c r="O37" s="22"/>
      <c r="P37" s="22"/>
    </row>
    <row r="38" spans="1:16" ht="39" customHeight="1" x14ac:dyDescent="0.2">
      <c r="A38" s="22"/>
      <c r="B38" s="35"/>
      <c r="C38" s="1149" t="s">
        <v>539</v>
      </c>
      <c r="D38" s="1150"/>
      <c r="E38" s="1151"/>
      <c r="F38" s="36">
        <v>0.36</v>
      </c>
      <c r="G38" s="37">
        <v>0.38</v>
      </c>
      <c r="H38" s="37">
        <v>0.13</v>
      </c>
      <c r="I38" s="37">
        <v>0</v>
      </c>
      <c r="J38" s="38">
        <v>0.06</v>
      </c>
      <c r="K38" s="22"/>
      <c r="L38" s="22"/>
      <c r="M38" s="22"/>
      <c r="N38" s="22"/>
      <c r="O38" s="22"/>
      <c r="P38" s="22"/>
    </row>
    <row r="39" spans="1:16" ht="39" customHeight="1" x14ac:dyDescent="0.2">
      <c r="A39" s="22"/>
      <c r="B39" s="35"/>
      <c r="C39" s="1149" t="s">
        <v>540</v>
      </c>
      <c r="D39" s="1150"/>
      <c r="E39" s="1151"/>
      <c r="F39" s="36">
        <v>0.05</v>
      </c>
      <c r="G39" s="37">
        <v>0.08</v>
      </c>
      <c r="H39" s="37">
        <v>0.05</v>
      </c>
      <c r="I39" s="37">
        <v>0.04</v>
      </c>
      <c r="J39" s="38">
        <v>0.05</v>
      </c>
      <c r="K39" s="22"/>
      <c r="L39" s="22"/>
      <c r="M39" s="22"/>
      <c r="N39" s="22"/>
      <c r="O39" s="22"/>
      <c r="P39" s="22"/>
    </row>
    <row r="40" spans="1:16" ht="39" customHeight="1" x14ac:dyDescent="0.2">
      <c r="A40" s="22"/>
      <c r="B40" s="35"/>
      <c r="C40" s="1149"/>
      <c r="D40" s="1150"/>
      <c r="E40" s="1151"/>
      <c r="F40" s="36"/>
      <c r="G40" s="37"/>
      <c r="H40" s="37"/>
      <c r="I40" s="37"/>
      <c r="J40" s="38"/>
      <c r="K40" s="22"/>
      <c r="L40" s="22"/>
      <c r="M40" s="22"/>
      <c r="N40" s="22"/>
      <c r="O40" s="22"/>
      <c r="P40" s="22"/>
    </row>
    <row r="41" spans="1:16" ht="39" customHeight="1" x14ac:dyDescent="0.2">
      <c r="A41" s="22"/>
      <c r="B41" s="35"/>
      <c r="C41" s="1149"/>
      <c r="D41" s="1150"/>
      <c r="E41" s="1151"/>
      <c r="F41" s="36"/>
      <c r="G41" s="37"/>
      <c r="H41" s="37"/>
      <c r="I41" s="37"/>
      <c r="J41" s="38"/>
      <c r="K41" s="22"/>
      <c r="L41" s="22"/>
      <c r="M41" s="22"/>
      <c r="N41" s="22"/>
      <c r="O41" s="22"/>
      <c r="P41" s="22"/>
    </row>
    <row r="42" spans="1:16" ht="39" customHeight="1" x14ac:dyDescent="0.2">
      <c r="A42" s="22"/>
      <c r="B42" s="39"/>
      <c r="C42" s="1149" t="s">
        <v>541</v>
      </c>
      <c r="D42" s="1150"/>
      <c r="E42" s="1151"/>
      <c r="F42" s="36" t="s">
        <v>486</v>
      </c>
      <c r="G42" s="37" t="s">
        <v>486</v>
      </c>
      <c r="H42" s="37" t="s">
        <v>486</v>
      </c>
      <c r="I42" s="37" t="s">
        <v>486</v>
      </c>
      <c r="J42" s="38" t="s">
        <v>486</v>
      </c>
      <c r="K42" s="22"/>
      <c r="L42" s="22"/>
      <c r="M42" s="22"/>
      <c r="N42" s="22"/>
      <c r="O42" s="22"/>
      <c r="P42" s="22"/>
    </row>
    <row r="43" spans="1:16" ht="39" customHeight="1" thickBot="1" x14ac:dyDescent="0.25">
      <c r="A43" s="22"/>
      <c r="B43" s="40"/>
      <c r="C43" s="1152" t="s">
        <v>542</v>
      </c>
      <c r="D43" s="1153"/>
      <c r="E43" s="1154"/>
      <c r="F43" s="41" t="s">
        <v>486</v>
      </c>
      <c r="G43" s="42" t="s">
        <v>486</v>
      </c>
      <c r="H43" s="42" t="s">
        <v>486</v>
      </c>
      <c r="I43" s="42" t="s">
        <v>486</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HaKXGXRylMocc1wASC3gUFSfobgAxH1pkzWFQ2sNrynbogePizVAgh+ABq3C2xIgGqoOMyS3Evv7zJfQxbyWwA==" saltValue="dvTi4Tvdc15twNkX4JHkt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2">
      <c r="A45" s="48"/>
      <c r="B45" s="1157" t="s">
        <v>9</v>
      </c>
      <c r="C45" s="1158"/>
      <c r="D45" s="58"/>
      <c r="E45" s="1163" t="s">
        <v>10</v>
      </c>
      <c r="F45" s="1163"/>
      <c r="G45" s="1163"/>
      <c r="H45" s="1163"/>
      <c r="I45" s="1163"/>
      <c r="J45" s="1164"/>
      <c r="K45" s="59">
        <v>1839</v>
      </c>
      <c r="L45" s="60">
        <v>1700</v>
      </c>
      <c r="M45" s="60">
        <v>1690</v>
      </c>
      <c r="N45" s="60">
        <v>1586</v>
      </c>
      <c r="O45" s="61">
        <v>1621</v>
      </c>
      <c r="P45" s="48"/>
      <c r="Q45" s="48"/>
      <c r="R45" s="48"/>
      <c r="S45" s="48"/>
      <c r="T45" s="48"/>
      <c r="U45" s="48"/>
    </row>
    <row r="46" spans="1:21" ht="30.75" customHeight="1" x14ac:dyDescent="0.2">
      <c r="A46" s="48"/>
      <c r="B46" s="1159"/>
      <c r="C46" s="1160"/>
      <c r="D46" s="62"/>
      <c r="E46" s="1165" t="s">
        <v>11</v>
      </c>
      <c r="F46" s="1165"/>
      <c r="G46" s="1165"/>
      <c r="H46" s="1165"/>
      <c r="I46" s="1165"/>
      <c r="J46" s="1166"/>
      <c r="K46" s="63" t="s">
        <v>486</v>
      </c>
      <c r="L46" s="64" t="s">
        <v>486</v>
      </c>
      <c r="M46" s="64" t="s">
        <v>486</v>
      </c>
      <c r="N46" s="64" t="s">
        <v>486</v>
      </c>
      <c r="O46" s="65" t="s">
        <v>486</v>
      </c>
      <c r="P46" s="48"/>
      <c r="Q46" s="48"/>
      <c r="R46" s="48"/>
      <c r="S46" s="48"/>
      <c r="T46" s="48"/>
      <c r="U46" s="48"/>
    </row>
    <row r="47" spans="1:21" ht="30.75" customHeight="1" x14ac:dyDescent="0.2">
      <c r="A47" s="48"/>
      <c r="B47" s="1159"/>
      <c r="C47" s="1160"/>
      <c r="D47" s="62"/>
      <c r="E47" s="1165" t="s">
        <v>12</v>
      </c>
      <c r="F47" s="1165"/>
      <c r="G47" s="1165"/>
      <c r="H47" s="1165"/>
      <c r="I47" s="1165"/>
      <c r="J47" s="1166"/>
      <c r="K47" s="63" t="s">
        <v>486</v>
      </c>
      <c r="L47" s="64" t="s">
        <v>486</v>
      </c>
      <c r="M47" s="64" t="s">
        <v>486</v>
      </c>
      <c r="N47" s="64" t="s">
        <v>486</v>
      </c>
      <c r="O47" s="65" t="s">
        <v>486</v>
      </c>
      <c r="P47" s="48"/>
      <c r="Q47" s="48"/>
      <c r="R47" s="48"/>
      <c r="S47" s="48"/>
      <c r="T47" s="48"/>
      <c r="U47" s="48"/>
    </row>
    <row r="48" spans="1:21" ht="30.75" customHeight="1" x14ac:dyDescent="0.2">
      <c r="A48" s="48"/>
      <c r="B48" s="1159"/>
      <c r="C48" s="1160"/>
      <c r="D48" s="62"/>
      <c r="E48" s="1165" t="s">
        <v>13</v>
      </c>
      <c r="F48" s="1165"/>
      <c r="G48" s="1165"/>
      <c r="H48" s="1165"/>
      <c r="I48" s="1165"/>
      <c r="J48" s="1166"/>
      <c r="K48" s="63">
        <v>161</v>
      </c>
      <c r="L48" s="64">
        <v>56</v>
      </c>
      <c r="M48" s="64">
        <v>45</v>
      </c>
      <c r="N48" s="64">
        <v>36</v>
      </c>
      <c r="O48" s="65">
        <v>37</v>
      </c>
      <c r="P48" s="48"/>
      <c r="Q48" s="48"/>
      <c r="R48" s="48"/>
      <c r="S48" s="48"/>
      <c r="T48" s="48"/>
      <c r="U48" s="48"/>
    </row>
    <row r="49" spans="1:21" ht="30.75" customHeight="1" x14ac:dyDescent="0.2">
      <c r="A49" s="48"/>
      <c r="B49" s="1159"/>
      <c r="C49" s="1160"/>
      <c r="D49" s="62"/>
      <c r="E49" s="1165" t="s">
        <v>14</v>
      </c>
      <c r="F49" s="1165"/>
      <c r="G49" s="1165"/>
      <c r="H49" s="1165"/>
      <c r="I49" s="1165"/>
      <c r="J49" s="1166"/>
      <c r="K49" s="63">
        <v>256</v>
      </c>
      <c r="L49" s="64">
        <v>300</v>
      </c>
      <c r="M49" s="64">
        <v>335</v>
      </c>
      <c r="N49" s="64">
        <v>347</v>
      </c>
      <c r="O49" s="65">
        <v>367</v>
      </c>
      <c r="P49" s="48"/>
      <c r="Q49" s="48"/>
      <c r="R49" s="48"/>
      <c r="S49" s="48"/>
      <c r="T49" s="48"/>
      <c r="U49" s="48"/>
    </row>
    <row r="50" spans="1:21" ht="30.75" customHeight="1" x14ac:dyDescent="0.2">
      <c r="A50" s="48"/>
      <c r="B50" s="1159"/>
      <c r="C50" s="1160"/>
      <c r="D50" s="62"/>
      <c r="E50" s="1165" t="s">
        <v>15</v>
      </c>
      <c r="F50" s="1165"/>
      <c r="G50" s="1165"/>
      <c r="H50" s="1165"/>
      <c r="I50" s="1165"/>
      <c r="J50" s="1166"/>
      <c r="K50" s="63">
        <v>830</v>
      </c>
      <c r="L50" s="64">
        <v>770</v>
      </c>
      <c r="M50" s="64">
        <v>615</v>
      </c>
      <c r="N50" s="64">
        <v>614</v>
      </c>
      <c r="O50" s="65">
        <v>575</v>
      </c>
      <c r="P50" s="48"/>
      <c r="Q50" s="48"/>
      <c r="R50" s="48"/>
      <c r="S50" s="48"/>
      <c r="T50" s="48"/>
      <c r="U50" s="48"/>
    </row>
    <row r="51" spans="1:21" ht="30.75" customHeight="1" x14ac:dyDescent="0.2">
      <c r="A51" s="48"/>
      <c r="B51" s="1161"/>
      <c r="C51" s="1162"/>
      <c r="D51" s="66"/>
      <c r="E51" s="1165" t="s">
        <v>16</v>
      </c>
      <c r="F51" s="1165"/>
      <c r="G51" s="1165"/>
      <c r="H51" s="1165"/>
      <c r="I51" s="1165"/>
      <c r="J51" s="1166"/>
      <c r="K51" s="63" t="s">
        <v>486</v>
      </c>
      <c r="L51" s="64" t="s">
        <v>486</v>
      </c>
      <c r="M51" s="64" t="s">
        <v>486</v>
      </c>
      <c r="N51" s="64" t="s">
        <v>486</v>
      </c>
      <c r="O51" s="65" t="s">
        <v>486</v>
      </c>
      <c r="P51" s="48"/>
      <c r="Q51" s="48"/>
      <c r="R51" s="48"/>
      <c r="S51" s="48"/>
      <c r="T51" s="48"/>
      <c r="U51" s="48"/>
    </row>
    <row r="52" spans="1:21" ht="30.75" customHeight="1" x14ac:dyDescent="0.2">
      <c r="A52" s="48"/>
      <c r="B52" s="1167" t="s">
        <v>17</v>
      </c>
      <c r="C52" s="1168"/>
      <c r="D52" s="66"/>
      <c r="E52" s="1165" t="s">
        <v>18</v>
      </c>
      <c r="F52" s="1165"/>
      <c r="G52" s="1165"/>
      <c r="H52" s="1165"/>
      <c r="I52" s="1165"/>
      <c r="J52" s="1166"/>
      <c r="K52" s="63">
        <v>2946</v>
      </c>
      <c r="L52" s="64">
        <v>2801</v>
      </c>
      <c r="M52" s="64">
        <v>2684</v>
      </c>
      <c r="N52" s="64">
        <v>2437</v>
      </c>
      <c r="O52" s="65">
        <v>2373</v>
      </c>
      <c r="P52" s="48"/>
      <c r="Q52" s="48"/>
      <c r="R52" s="48"/>
      <c r="S52" s="48"/>
      <c r="T52" s="48"/>
      <c r="U52" s="48"/>
    </row>
    <row r="53" spans="1:21" ht="30.75" customHeight="1" thickBot="1" x14ac:dyDescent="0.25">
      <c r="A53" s="48"/>
      <c r="B53" s="1169" t="s">
        <v>19</v>
      </c>
      <c r="C53" s="1170"/>
      <c r="D53" s="67"/>
      <c r="E53" s="1171" t="s">
        <v>20</v>
      </c>
      <c r="F53" s="1171"/>
      <c r="G53" s="1171"/>
      <c r="H53" s="1171"/>
      <c r="I53" s="1171"/>
      <c r="J53" s="1172"/>
      <c r="K53" s="68">
        <v>140</v>
      </c>
      <c r="L53" s="69">
        <v>25</v>
      </c>
      <c r="M53" s="69">
        <v>1</v>
      </c>
      <c r="N53" s="69">
        <v>146</v>
      </c>
      <c r="O53" s="70">
        <v>227</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2">
      <c r="B58" s="1173" t="s">
        <v>24</v>
      </c>
      <c r="C58" s="1174"/>
      <c r="D58" s="1179" t="s">
        <v>25</v>
      </c>
      <c r="E58" s="1180"/>
      <c r="F58" s="1180"/>
      <c r="G58" s="1180"/>
      <c r="H58" s="1180"/>
      <c r="I58" s="1180"/>
      <c r="J58" s="1181"/>
      <c r="K58" s="83" t="s">
        <v>572</v>
      </c>
      <c r="L58" s="84" t="s">
        <v>572</v>
      </c>
      <c r="M58" s="84" t="s">
        <v>572</v>
      </c>
      <c r="N58" s="84" t="s">
        <v>572</v>
      </c>
      <c r="O58" s="85" t="s">
        <v>572</v>
      </c>
    </row>
    <row r="59" spans="1:21" ht="31.5" customHeight="1" x14ac:dyDescent="0.2">
      <c r="B59" s="1175"/>
      <c r="C59" s="1176"/>
      <c r="D59" s="1182" t="s">
        <v>26</v>
      </c>
      <c r="E59" s="1183"/>
      <c r="F59" s="1183"/>
      <c r="G59" s="1183"/>
      <c r="H59" s="1183"/>
      <c r="I59" s="1183"/>
      <c r="J59" s="1184"/>
      <c r="K59" s="86" t="s">
        <v>572</v>
      </c>
      <c r="L59" s="87" t="s">
        <v>572</v>
      </c>
      <c r="M59" s="87" t="s">
        <v>572</v>
      </c>
      <c r="N59" s="87" t="s">
        <v>572</v>
      </c>
      <c r="O59" s="88" t="s">
        <v>572</v>
      </c>
    </row>
    <row r="60" spans="1:21" ht="31.5" customHeight="1" thickBot="1" x14ac:dyDescent="0.25">
      <c r="B60" s="1177"/>
      <c r="C60" s="1178"/>
      <c r="D60" s="1185" t="s">
        <v>27</v>
      </c>
      <c r="E60" s="1186"/>
      <c r="F60" s="1186"/>
      <c r="G60" s="1186"/>
      <c r="H60" s="1186"/>
      <c r="I60" s="1186"/>
      <c r="J60" s="1187"/>
      <c r="K60" s="89" t="s">
        <v>572</v>
      </c>
      <c r="L60" s="90" t="s">
        <v>572</v>
      </c>
      <c r="M60" s="90" t="s">
        <v>572</v>
      </c>
      <c r="N60" s="90" t="s">
        <v>572</v>
      </c>
      <c r="O60" s="91" t="s">
        <v>572</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Z5yqe39OemTkbyVjXwF7Aa7/l4tKNJXX+Ez1wusuAc5ADUcAIDr5DQydXPJOOvOCzQIYa++1mz/SlBdpsIhRw==" saltValue="BsJySH3MKDCXJRYwKMQbX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524</v>
      </c>
      <c r="J40" s="103" t="s">
        <v>525</v>
      </c>
      <c r="K40" s="103" t="s">
        <v>526</v>
      </c>
      <c r="L40" s="103" t="s">
        <v>527</v>
      </c>
      <c r="M40" s="104" t="s">
        <v>528</v>
      </c>
    </row>
    <row r="41" spans="2:13" ht="27.75" customHeight="1" x14ac:dyDescent="0.2">
      <c r="B41" s="1188" t="s">
        <v>30</v>
      </c>
      <c r="C41" s="1189"/>
      <c r="D41" s="105"/>
      <c r="E41" s="1194" t="s">
        <v>31</v>
      </c>
      <c r="F41" s="1194"/>
      <c r="G41" s="1194"/>
      <c r="H41" s="1195"/>
      <c r="I41" s="355">
        <v>13462</v>
      </c>
      <c r="J41" s="356">
        <v>13368</v>
      </c>
      <c r="K41" s="356">
        <v>12862</v>
      </c>
      <c r="L41" s="356">
        <v>13606</v>
      </c>
      <c r="M41" s="357">
        <v>15282</v>
      </c>
    </row>
    <row r="42" spans="2:13" ht="27.75" customHeight="1" x14ac:dyDescent="0.2">
      <c r="B42" s="1190"/>
      <c r="C42" s="1191"/>
      <c r="D42" s="106"/>
      <c r="E42" s="1196" t="s">
        <v>32</v>
      </c>
      <c r="F42" s="1196"/>
      <c r="G42" s="1196"/>
      <c r="H42" s="1197"/>
      <c r="I42" s="358">
        <v>5547</v>
      </c>
      <c r="J42" s="359">
        <v>5175</v>
      </c>
      <c r="K42" s="359">
        <v>13744</v>
      </c>
      <c r="L42" s="359">
        <v>12999</v>
      </c>
      <c r="M42" s="360">
        <v>12182</v>
      </c>
    </row>
    <row r="43" spans="2:13" ht="27.75" customHeight="1" x14ac:dyDescent="0.2">
      <c r="B43" s="1190"/>
      <c r="C43" s="1191"/>
      <c r="D43" s="106"/>
      <c r="E43" s="1196" t="s">
        <v>33</v>
      </c>
      <c r="F43" s="1196"/>
      <c r="G43" s="1196"/>
      <c r="H43" s="1197"/>
      <c r="I43" s="358">
        <v>1691</v>
      </c>
      <c r="J43" s="359">
        <v>1262</v>
      </c>
      <c r="K43" s="359">
        <v>825</v>
      </c>
      <c r="L43" s="359">
        <v>430</v>
      </c>
      <c r="M43" s="360">
        <v>397</v>
      </c>
    </row>
    <row r="44" spans="2:13" ht="27.75" customHeight="1" x14ac:dyDescent="0.2">
      <c r="B44" s="1190"/>
      <c r="C44" s="1191"/>
      <c r="D44" s="106"/>
      <c r="E44" s="1196" t="s">
        <v>34</v>
      </c>
      <c r="F44" s="1196"/>
      <c r="G44" s="1196"/>
      <c r="H44" s="1197"/>
      <c r="I44" s="358">
        <v>2127</v>
      </c>
      <c r="J44" s="359">
        <v>2312</v>
      </c>
      <c r="K44" s="359">
        <v>2208</v>
      </c>
      <c r="L44" s="359">
        <v>2226</v>
      </c>
      <c r="M44" s="360">
        <v>2258</v>
      </c>
    </row>
    <row r="45" spans="2:13" ht="27.75" customHeight="1" x14ac:dyDescent="0.2">
      <c r="B45" s="1190"/>
      <c r="C45" s="1191"/>
      <c r="D45" s="106"/>
      <c r="E45" s="1196" t="s">
        <v>35</v>
      </c>
      <c r="F45" s="1196"/>
      <c r="G45" s="1196"/>
      <c r="H45" s="1197"/>
      <c r="I45" s="358">
        <v>3277</v>
      </c>
      <c r="J45" s="359">
        <v>3422</v>
      </c>
      <c r="K45" s="359">
        <v>3725</v>
      </c>
      <c r="L45" s="359">
        <v>3989</v>
      </c>
      <c r="M45" s="360">
        <v>4379</v>
      </c>
    </row>
    <row r="46" spans="2:13" ht="27.75" customHeight="1" x14ac:dyDescent="0.2">
      <c r="B46" s="1190"/>
      <c r="C46" s="1191"/>
      <c r="D46" s="107"/>
      <c r="E46" s="1196" t="s">
        <v>36</v>
      </c>
      <c r="F46" s="1196"/>
      <c r="G46" s="1196"/>
      <c r="H46" s="1197"/>
      <c r="I46" s="358" t="s">
        <v>486</v>
      </c>
      <c r="J46" s="359" t="s">
        <v>486</v>
      </c>
      <c r="K46" s="359" t="s">
        <v>486</v>
      </c>
      <c r="L46" s="359" t="s">
        <v>486</v>
      </c>
      <c r="M46" s="360" t="s">
        <v>486</v>
      </c>
    </row>
    <row r="47" spans="2:13" ht="27.75" customHeight="1" x14ac:dyDescent="0.2">
      <c r="B47" s="1190"/>
      <c r="C47" s="1191"/>
      <c r="D47" s="108"/>
      <c r="E47" s="1198" t="s">
        <v>37</v>
      </c>
      <c r="F47" s="1199"/>
      <c r="G47" s="1199"/>
      <c r="H47" s="1200"/>
      <c r="I47" s="358" t="s">
        <v>486</v>
      </c>
      <c r="J47" s="359" t="s">
        <v>486</v>
      </c>
      <c r="K47" s="359" t="s">
        <v>486</v>
      </c>
      <c r="L47" s="359" t="s">
        <v>486</v>
      </c>
      <c r="M47" s="360" t="s">
        <v>486</v>
      </c>
    </row>
    <row r="48" spans="2:13" ht="27.75" customHeight="1" x14ac:dyDescent="0.2">
      <c r="B48" s="1190"/>
      <c r="C48" s="1191"/>
      <c r="D48" s="106"/>
      <c r="E48" s="1196" t="s">
        <v>38</v>
      </c>
      <c r="F48" s="1196"/>
      <c r="G48" s="1196"/>
      <c r="H48" s="1197"/>
      <c r="I48" s="358" t="s">
        <v>486</v>
      </c>
      <c r="J48" s="359" t="s">
        <v>486</v>
      </c>
      <c r="K48" s="359" t="s">
        <v>486</v>
      </c>
      <c r="L48" s="359" t="s">
        <v>486</v>
      </c>
      <c r="M48" s="360" t="s">
        <v>486</v>
      </c>
    </row>
    <row r="49" spans="2:13" ht="27.75" customHeight="1" x14ac:dyDescent="0.2">
      <c r="B49" s="1192"/>
      <c r="C49" s="1193"/>
      <c r="D49" s="106"/>
      <c r="E49" s="1196" t="s">
        <v>39</v>
      </c>
      <c r="F49" s="1196"/>
      <c r="G49" s="1196"/>
      <c r="H49" s="1197"/>
      <c r="I49" s="358" t="s">
        <v>486</v>
      </c>
      <c r="J49" s="359" t="s">
        <v>486</v>
      </c>
      <c r="K49" s="359" t="s">
        <v>486</v>
      </c>
      <c r="L49" s="359" t="s">
        <v>486</v>
      </c>
      <c r="M49" s="360" t="s">
        <v>486</v>
      </c>
    </row>
    <row r="50" spans="2:13" ht="27.75" customHeight="1" x14ac:dyDescent="0.2">
      <c r="B50" s="1201" t="s">
        <v>40</v>
      </c>
      <c r="C50" s="1202"/>
      <c r="D50" s="109"/>
      <c r="E50" s="1196" t="s">
        <v>41</v>
      </c>
      <c r="F50" s="1196"/>
      <c r="G50" s="1196"/>
      <c r="H50" s="1197"/>
      <c r="I50" s="358">
        <v>18175</v>
      </c>
      <c r="J50" s="359">
        <v>17021</v>
      </c>
      <c r="K50" s="359">
        <v>17560</v>
      </c>
      <c r="L50" s="359">
        <v>19564</v>
      </c>
      <c r="M50" s="360">
        <v>21542</v>
      </c>
    </row>
    <row r="51" spans="2:13" ht="27.75" customHeight="1" x14ac:dyDescent="0.2">
      <c r="B51" s="1190"/>
      <c r="C51" s="1191"/>
      <c r="D51" s="106"/>
      <c r="E51" s="1196" t="s">
        <v>42</v>
      </c>
      <c r="F51" s="1196"/>
      <c r="G51" s="1196"/>
      <c r="H51" s="1197"/>
      <c r="I51" s="358">
        <v>5501</v>
      </c>
      <c r="J51" s="359">
        <v>5794</v>
      </c>
      <c r="K51" s="359">
        <v>5070</v>
      </c>
      <c r="L51" s="359">
        <v>4052</v>
      </c>
      <c r="M51" s="360">
        <v>3157</v>
      </c>
    </row>
    <row r="52" spans="2:13" ht="27.75" customHeight="1" x14ac:dyDescent="0.2">
      <c r="B52" s="1192"/>
      <c r="C52" s="1193"/>
      <c r="D52" s="106"/>
      <c r="E52" s="1196" t="s">
        <v>43</v>
      </c>
      <c r="F52" s="1196"/>
      <c r="G52" s="1196"/>
      <c r="H52" s="1197"/>
      <c r="I52" s="358">
        <v>12338</v>
      </c>
      <c r="J52" s="359">
        <v>11488</v>
      </c>
      <c r="K52" s="359">
        <v>10262</v>
      </c>
      <c r="L52" s="359">
        <v>10147</v>
      </c>
      <c r="M52" s="360">
        <v>11295</v>
      </c>
    </row>
    <row r="53" spans="2:13" ht="27.75" customHeight="1" thickBot="1" x14ac:dyDescent="0.25">
      <c r="B53" s="1203" t="s">
        <v>19</v>
      </c>
      <c r="C53" s="1204"/>
      <c r="D53" s="110"/>
      <c r="E53" s="1205" t="s">
        <v>44</v>
      </c>
      <c r="F53" s="1205"/>
      <c r="G53" s="1205"/>
      <c r="H53" s="1206"/>
      <c r="I53" s="361">
        <v>-9909</v>
      </c>
      <c r="J53" s="362">
        <v>-8764</v>
      </c>
      <c r="K53" s="362">
        <v>472</v>
      </c>
      <c r="L53" s="362">
        <v>-513</v>
      </c>
      <c r="M53" s="363">
        <v>-1497</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ua00BBVqs/tQdBVhayKkQ62jOVveV/ow1M18K8jY+ZeDuqouF7+m4IRJCNqmn8u/ffitPJM0J7MtC2SMFJ9cyQ==" saltValue="jlW/aUtqgGnUyuQSuaHNo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526</v>
      </c>
      <c r="G54" s="119" t="s">
        <v>527</v>
      </c>
      <c r="H54" s="120" t="s">
        <v>528</v>
      </c>
    </row>
    <row r="55" spans="2:8" ht="52.5" customHeight="1" x14ac:dyDescent="0.2">
      <c r="B55" s="121"/>
      <c r="C55" s="1215" t="s">
        <v>46</v>
      </c>
      <c r="D55" s="1215"/>
      <c r="E55" s="1216"/>
      <c r="F55" s="122">
        <v>9519</v>
      </c>
      <c r="G55" s="122">
        <v>9466</v>
      </c>
      <c r="H55" s="123">
        <v>9443</v>
      </c>
    </row>
    <row r="56" spans="2:8" ht="52.5" customHeight="1" x14ac:dyDescent="0.2">
      <c r="B56" s="124"/>
      <c r="C56" s="1217" t="s">
        <v>47</v>
      </c>
      <c r="D56" s="1217"/>
      <c r="E56" s="1218"/>
      <c r="F56" s="125">
        <v>88</v>
      </c>
      <c r="G56" s="125">
        <v>72</v>
      </c>
      <c r="H56" s="126">
        <v>55</v>
      </c>
    </row>
    <row r="57" spans="2:8" ht="53.25" customHeight="1" x14ac:dyDescent="0.2">
      <c r="B57" s="124"/>
      <c r="C57" s="1219" t="s">
        <v>48</v>
      </c>
      <c r="D57" s="1219"/>
      <c r="E57" s="1220"/>
      <c r="F57" s="127">
        <v>6743</v>
      </c>
      <c r="G57" s="127">
        <v>8802</v>
      </c>
      <c r="H57" s="128">
        <v>10772</v>
      </c>
    </row>
    <row r="58" spans="2:8" ht="45.75" customHeight="1" x14ac:dyDescent="0.2">
      <c r="B58" s="129"/>
      <c r="C58" s="1207" t="s">
        <v>567</v>
      </c>
      <c r="D58" s="1208"/>
      <c r="E58" s="1209"/>
      <c r="F58" s="130">
        <v>5228</v>
      </c>
      <c r="G58" s="130">
        <v>7020</v>
      </c>
      <c r="H58" s="131">
        <v>8107</v>
      </c>
    </row>
    <row r="59" spans="2:8" ht="45.75" customHeight="1" x14ac:dyDescent="0.2">
      <c r="B59" s="129"/>
      <c r="C59" s="1207" t="s">
        <v>568</v>
      </c>
      <c r="D59" s="1208"/>
      <c r="E59" s="1209"/>
      <c r="F59" s="130">
        <v>538</v>
      </c>
      <c r="G59" s="130">
        <v>735</v>
      </c>
      <c r="H59" s="131">
        <v>1243</v>
      </c>
    </row>
    <row r="60" spans="2:8" ht="45.75" customHeight="1" x14ac:dyDescent="0.2">
      <c r="B60" s="129"/>
      <c r="C60" s="1207" t="s">
        <v>569</v>
      </c>
      <c r="D60" s="1208"/>
      <c r="E60" s="1209"/>
      <c r="F60" s="130">
        <v>147</v>
      </c>
      <c r="G60" s="130">
        <v>199</v>
      </c>
      <c r="H60" s="131">
        <v>564</v>
      </c>
    </row>
    <row r="61" spans="2:8" ht="45.75" customHeight="1" x14ac:dyDescent="0.2">
      <c r="B61" s="129"/>
      <c r="C61" s="1207" t="s">
        <v>570</v>
      </c>
      <c r="D61" s="1208"/>
      <c r="E61" s="1209"/>
      <c r="F61" s="130">
        <v>504</v>
      </c>
      <c r="G61" s="130">
        <v>499</v>
      </c>
      <c r="H61" s="131">
        <v>494</v>
      </c>
    </row>
    <row r="62" spans="2:8" ht="45.75" customHeight="1" thickBot="1" x14ac:dyDescent="0.25">
      <c r="B62" s="132"/>
      <c r="C62" s="1210" t="s">
        <v>571</v>
      </c>
      <c r="D62" s="1211"/>
      <c r="E62" s="1212"/>
      <c r="F62" s="133">
        <v>123</v>
      </c>
      <c r="G62" s="133">
        <v>119</v>
      </c>
      <c r="H62" s="134">
        <v>132</v>
      </c>
    </row>
    <row r="63" spans="2:8" ht="52.5" customHeight="1" thickBot="1" x14ac:dyDescent="0.25">
      <c r="B63" s="135"/>
      <c r="C63" s="1213" t="s">
        <v>49</v>
      </c>
      <c r="D63" s="1213"/>
      <c r="E63" s="1214"/>
      <c r="F63" s="136">
        <v>16350</v>
      </c>
      <c r="G63" s="136">
        <v>18339</v>
      </c>
      <c r="H63" s="137">
        <v>20270</v>
      </c>
    </row>
    <row r="64" spans="2:8" ht="13" x14ac:dyDescent="0.2"/>
  </sheetData>
  <sheetProtection algorithmName="SHA-512" hashValue="gWx2Di6Kf1oE70b0SeLWMN7PGH4pg/1Ns4ieyEKXsOwFMsQVlu8Sw8ZNO57ONuwiYHMepB8MuHUyCxDoF8V0TA==" saltValue="ft8ZHhjsk8Iy1SEiWkh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523</v>
      </c>
      <c r="G2" s="151"/>
      <c r="H2" s="152"/>
    </row>
    <row r="3" spans="1:8" x14ac:dyDescent="0.2">
      <c r="A3" s="148" t="s">
        <v>516</v>
      </c>
      <c r="B3" s="153"/>
      <c r="C3" s="154"/>
      <c r="D3" s="155">
        <v>40671</v>
      </c>
      <c r="E3" s="156"/>
      <c r="F3" s="157">
        <v>45588</v>
      </c>
      <c r="G3" s="158"/>
      <c r="H3" s="159"/>
    </row>
    <row r="4" spans="1:8" x14ac:dyDescent="0.2">
      <c r="A4" s="160"/>
      <c r="B4" s="161"/>
      <c r="C4" s="162"/>
      <c r="D4" s="163">
        <v>29983</v>
      </c>
      <c r="E4" s="164"/>
      <c r="F4" s="165">
        <v>24150</v>
      </c>
      <c r="G4" s="166"/>
      <c r="H4" s="167"/>
    </row>
    <row r="5" spans="1:8" x14ac:dyDescent="0.2">
      <c r="A5" s="148" t="s">
        <v>518</v>
      </c>
      <c r="B5" s="153"/>
      <c r="C5" s="154"/>
      <c r="D5" s="155">
        <v>49704</v>
      </c>
      <c r="E5" s="156"/>
      <c r="F5" s="157">
        <v>44161</v>
      </c>
      <c r="G5" s="158"/>
      <c r="H5" s="159"/>
    </row>
    <row r="6" spans="1:8" x14ac:dyDescent="0.2">
      <c r="A6" s="160"/>
      <c r="B6" s="161"/>
      <c r="C6" s="162"/>
      <c r="D6" s="163">
        <v>39706</v>
      </c>
      <c r="E6" s="164"/>
      <c r="F6" s="165">
        <v>23644</v>
      </c>
      <c r="G6" s="166"/>
      <c r="H6" s="167"/>
    </row>
    <row r="7" spans="1:8" x14ac:dyDescent="0.2">
      <c r="A7" s="148" t="s">
        <v>519</v>
      </c>
      <c r="B7" s="153"/>
      <c r="C7" s="154"/>
      <c r="D7" s="155">
        <v>50083</v>
      </c>
      <c r="E7" s="156"/>
      <c r="F7" s="157">
        <v>43955</v>
      </c>
      <c r="G7" s="158"/>
      <c r="H7" s="159"/>
    </row>
    <row r="8" spans="1:8" x14ac:dyDescent="0.2">
      <c r="A8" s="160"/>
      <c r="B8" s="161"/>
      <c r="C8" s="162"/>
      <c r="D8" s="163">
        <v>34629</v>
      </c>
      <c r="E8" s="164"/>
      <c r="F8" s="165">
        <v>21318</v>
      </c>
      <c r="G8" s="166"/>
      <c r="H8" s="167"/>
    </row>
    <row r="9" spans="1:8" x14ac:dyDescent="0.2">
      <c r="A9" s="148" t="s">
        <v>520</v>
      </c>
      <c r="B9" s="153"/>
      <c r="C9" s="154"/>
      <c r="D9" s="155">
        <v>67640</v>
      </c>
      <c r="E9" s="156"/>
      <c r="F9" s="157">
        <v>41921</v>
      </c>
      <c r="G9" s="158"/>
      <c r="H9" s="159"/>
    </row>
    <row r="10" spans="1:8" x14ac:dyDescent="0.2">
      <c r="A10" s="160"/>
      <c r="B10" s="161"/>
      <c r="C10" s="162"/>
      <c r="D10" s="163">
        <v>42405</v>
      </c>
      <c r="E10" s="164"/>
      <c r="F10" s="165">
        <v>21655</v>
      </c>
      <c r="G10" s="166"/>
      <c r="H10" s="167"/>
    </row>
    <row r="11" spans="1:8" x14ac:dyDescent="0.2">
      <c r="A11" s="148" t="s">
        <v>521</v>
      </c>
      <c r="B11" s="153"/>
      <c r="C11" s="154"/>
      <c r="D11" s="155">
        <v>71116</v>
      </c>
      <c r="E11" s="156"/>
      <c r="F11" s="157">
        <v>44585</v>
      </c>
      <c r="G11" s="158"/>
      <c r="H11" s="159"/>
    </row>
    <row r="12" spans="1:8" x14ac:dyDescent="0.2">
      <c r="A12" s="160"/>
      <c r="B12" s="161"/>
      <c r="C12" s="168"/>
      <c r="D12" s="163">
        <v>53732</v>
      </c>
      <c r="E12" s="164"/>
      <c r="F12" s="165">
        <v>23077</v>
      </c>
      <c r="G12" s="166"/>
      <c r="H12" s="167"/>
    </row>
    <row r="13" spans="1:8" x14ac:dyDescent="0.2">
      <c r="A13" s="148"/>
      <c r="B13" s="153"/>
      <c r="C13" s="169"/>
      <c r="D13" s="170">
        <v>55843</v>
      </c>
      <c r="E13" s="171"/>
      <c r="F13" s="172">
        <v>44042</v>
      </c>
      <c r="G13" s="173"/>
      <c r="H13" s="159"/>
    </row>
    <row r="14" spans="1:8" x14ac:dyDescent="0.2">
      <c r="A14" s="160"/>
      <c r="B14" s="161"/>
      <c r="C14" s="162"/>
      <c r="D14" s="163">
        <v>40091</v>
      </c>
      <c r="E14" s="164"/>
      <c r="F14" s="165">
        <v>22769</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8.65</v>
      </c>
      <c r="C19" s="174">
        <f>ROUND(VALUE(SUBSTITUTE(実質収支比率等に係る経年分析!G$48,"▲","-")),2)</f>
        <v>13.09</v>
      </c>
      <c r="D19" s="174">
        <f>ROUND(VALUE(SUBSTITUTE(実質収支比率等に係る経年分析!H$48,"▲","-")),2)</f>
        <v>15.92</v>
      </c>
      <c r="E19" s="174">
        <f>ROUND(VALUE(SUBSTITUTE(実質収支比率等に係る経年分析!I$48,"▲","-")),2)</f>
        <v>10.87</v>
      </c>
      <c r="F19" s="174">
        <f>ROUND(VALUE(SUBSTITUTE(実質収支比率等に係る経年分析!J$48,"▲","-")),2)</f>
        <v>12.87</v>
      </c>
    </row>
    <row r="20" spans="1:11" x14ac:dyDescent="0.2">
      <c r="A20" s="174" t="s">
        <v>53</v>
      </c>
      <c r="B20" s="174">
        <f>ROUND(VALUE(SUBSTITUTE(実質収支比率等に係る経年分析!F$47,"▲","-")),2)</f>
        <v>49.54</v>
      </c>
      <c r="C20" s="174">
        <f>ROUND(VALUE(SUBSTITUTE(実質収支比率等に係る経年分析!G$47,"▲","-")),2)</f>
        <v>40.5</v>
      </c>
      <c r="D20" s="174">
        <f>ROUND(VALUE(SUBSTITUTE(実質収支比率等に係る経年分析!H$47,"▲","-")),2)</f>
        <v>41.88</v>
      </c>
      <c r="E20" s="174">
        <f>ROUND(VALUE(SUBSTITUTE(実質収支比率等に係る経年分析!I$47,"▲","-")),2)</f>
        <v>37.340000000000003</v>
      </c>
      <c r="F20" s="174">
        <f>ROUND(VALUE(SUBSTITUTE(実質収支比率等に係る経年分析!J$47,"▲","-")),2)</f>
        <v>36.880000000000003</v>
      </c>
    </row>
    <row r="21" spans="1:11" x14ac:dyDescent="0.2">
      <c r="A21" s="174" t="s">
        <v>54</v>
      </c>
      <c r="B21" s="174">
        <f>IF(ISNUMBER(VALUE(SUBSTITUTE(実質収支比率等に係る経年分析!F$49,"▲","-"))),ROUND(VALUE(SUBSTITUTE(実質収支比率等に係る経年分析!F$49,"▲","-")),2),NA())</f>
        <v>-1.53</v>
      </c>
      <c r="C21" s="174">
        <f>IF(ISNUMBER(VALUE(SUBSTITUTE(実質収支比率等に係る経年分析!G$49,"▲","-"))),ROUND(VALUE(SUBSTITUTE(実質収支比率等に係る経年分析!G$49,"▲","-")),2),NA())</f>
        <v>-0.32</v>
      </c>
      <c r="D21" s="174">
        <f>IF(ISNUMBER(VALUE(SUBSTITUTE(実質収支比率等に係る経年分析!H$49,"▲","-"))),ROUND(VALUE(SUBSTITUTE(実質収支比率等に係る経年分析!H$49,"▲","-")),2),NA())</f>
        <v>-2.81</v>
      </c>
      <c r="E21" s="174">
        <f>IF(ISNUMBER(VALUE(SUBSTITUTE(実質収支比率等に係る経年分析!I$49,"▲","-"))),ROUND(VALUE(SUBSTITUTE(実質収支比率等に係る経年分析!I$49,"▲","-")),2),NA())</f>
        <v>-11.11</v>
      </c>
      <c r="F21" s="174">
        <f>IF(ISNUMBER(VALUE(SUBSTITUTE(実質収支比率等に係る経年分析!J$49,"▲","-"))),ROUND(VALUE(SUBSTITUTE(実質収支比率等に係る経年分析!J$49,"▲","-")),2),NA())</f>
        <v>-3.45</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0.05</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0.04</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0.05</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0.38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0.94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0.64</v>
      </c>
    </row>
    <row r="34" spans="1:16" x14ac:dyDescent="0.2">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8.74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8.14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8.2799999999999994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7.41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7.02</v>
      </c>
    </row>
    <row r="35" spans="1:16" x14ac:dyDescent="0.2">
      <c r="A35" s="175" t="str">
        <f>IF(連結実質赤字比率に係る赤字・黒字の構成分析!C$35="",NA(),連結実質赤字比率に係る赤字・黒字の構成分析!C$35)</f>
        <v>下水道事業会計</v>
      </c>
      <c r="B35" s="175">
        <f>IF(ROUND(VALUE(SUBSTITUTE(連結実質赤字比率に係る赤字・黒字の構成分析!F$35,"▲", "-")), 2) &lt; 0, ABS(ROUND(VALUE(SUBSTITUTE(連結実質赤字比率に係る赤字・黒字の構成分析!F$35,"▲", "-")), 2)), NA())</f>
        <v>0.08</v>
      </c>
      <c r="C35" s="175" t="e">
        <f>IF(ROUND(VALUE(SUBSTITUTE(連結実質赤字比率に係る赤字・黒字の構成分析!F$35,"▲", "-")), 2) &gt;= 0, ABS(ROUND(VALUE(SUBSTITUTE(連結実質赤字比率に係る赤字・黒字の構成分析!F$35,"▲", "-")), 2)), NA())</f>
        <v>#N/A</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5.94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7.03</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7.69</v>
      </c>
    </row>
    <row r="36" spans="1:16" x14ac:dyDescent="0.2">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8.65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13.08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15.91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10.87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12.87</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2946</v>
      </c>
      <c r="E42" s="176"/>
      <c r="F42" s="176"/>
      <c r="G42" s="176">
        <f>'実質公債費比率（分子）の構造'!L$52</f>
        <v>2801</v>
      </c>
      <c r="H42" s="176"/>
      <c r="I42" s="176"/>
      <c r="J42" s="176">
        <f>'実質公債費比率（分子）の構造'!M$52</f>
        <v>2684</v>
      </c>
      <c r="K42" s="176"/>
      <c r="L42" s="176"/>
      <c r="M42" s="176">
        <f>'実質公債費比率（分子）の構造'!N$52</f>
        <v>2437</v>
      </c>
      <c r="N42" s="176"/>
      <c r="O42" s="176"/>
      <c r="P42" s="176">
        <f>'実質公債費比率（分子）の構造'!O$52</f>
        <v>2373</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f>'実質公債費比率（分子）の構造'!K$50</f>
        <v>830</v>
      </c>
      <c r="C44" s="176"/>
      <c r="D44" s="176"/>
      <c r="E44" s="176">
        <f>'実質公債費比率（分子）の構造'!L$50</f>
        <v>770</v>
      </c>
      <c r="F44" s="176"/>
      <c r="G44" s="176"/>
      <c r="H44" s="176">
        <f>'実質公債費比率（分子）の構造'!M$50</f>
        <v>615</v>
      </c>
      <c r="I44" s="176"/>
      <c r="J44" s="176"/>
      <c r="K44" s="176">
        <f>'実質公債費比率（分子）の構造'!N$50</f>
        <v>614</v>
      </c>
      <c r="L44" s="176"/>
      <c r="M44" s="176"/>
      <c r="N44" s="176">
        <f>'実質公債費比率（分子）の構造'!O$50</f>
        <v>575</v>
      </c>
      <c r="O44" s="176"/>
      <c r="P44" s="176"/>
    </row>
    <row r="45" spans="1:16" x14ac:dyDescent="0.2">
      <c r="A45" s="176" t="s">
        <v>63</v>
      </c>
      <c r="B45" s="176">
        <f>'実質公債費比率（分子）の構造'!K$49</f>
        <v>256</v>
      </c>
      <c r="C45" s="176"/>
      <c r="D45" s="176"/>
      <c r="E45" s="176">
        <f>'実質公債費比率（分子）の構造'!L$49</f>
        <v>300</v>
      </c>
      <c r="F45" s="176"/>
      <c r="G45" s="176"/>
      <c r="H45" s="176">
        <f>'実質公債費比率（分子）の構造'!M$49</f>
        <v>335</v>
      </c>
      <c r="I45" s="176"/>
      <c r="J45" s="176"/>
      <c r="K45" s="176">
        <f>'実質公債費比率（分子）の構造'!N$49</f>
        <v>347</v>
      </c>
      <c r="L45" s="176"/>
      <c r="M45" s="176"/>
      <c r="N45" s="176">
        <f>'実質公債費比率（分子）の構造'!O$49</f>
        <v>367</v>
      </c>
      <c r="O45" s="176"/>
      <c r="P45" s="176"/>
    </row>
    <row r="46" spans="1:16" x14ac:dyDescent="0.2">
      <c r="A46" s="176" t="s">
        <v>64</v>
      </c>
      <c r="B46" s="176">
        <f>'実質公債費比率（分子）の構造'!K$48</f>
        <v>161</v>
      </c>
      <c r="C46" s="176"/>
      <c r="D46" s="176"/>
      <c r="E46" s="176">
        <f>'実質公債費比率（分子）の構造'!L$48</f>
        <v>56</v>
      </c>
      <c r="F46" s="176"/>
      <c r="G46" s="176"/>
      <c r="H46" s="176">
        <f>'実質公債費比率（分子）の構造'!M$48</f>
        <v>45</v>
      </c>
      <c r="I46" s="176"/>
      <c r="J46" s="176"/>
      <c r="K46" s="176">
        <f>'実質公債費比率（分子）の構造'!N$48</f>
        <v>36</v>
      </c>
      <c r="L46" s="176"/>
      <c r="M46" s="176"/>
      <c r="N46" s="176">
        <f>'実質公債費比率（分子）の構造'!O$48</f>
        <v>37</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1839</v>
      </c>
      <c r="C49" s="176"/>
      <c r="D49" s="176"/>
      <c r="E49" s="176">
        <f>'実質公債費比率（分子）の構造'!L$45</f>
        <v>1700</v>
      </c>
      <c r="F49" s="176"/>
      <c r="G49" s="176"/>
      <c r="H49" s="176">
        <f>'実質公債費比率（分子）の構造'!M$45</f>
        <v>1690</v>
      </c>
      <c r="I49" s="176"/>
      <c r="J49" s="176"/>
      <c r="K49" s="176">
        <f>'実質公債費比率（分子）の構造'!N$45</f>
        <v>1586</v>
      </c>
      <c r="L49" s="176"/>
      <c r="M49" s="176"/>
      <c r="N49" s="176">
        <f>'実質公債費比率（分子）の構造'!O$45</f>
        <v>1621</v>
      </c>
      <c r="O49" s="176"/>
      <c r="P49" s="176"/>
    </row>
    <row r="50" spans="1:16" x14ac:dyDescent="0.2">
      <c r="A50" s="176" t="s">
        <v>67</v>
      </c>
      <c r="B50" s="176" t="e">
        <f>NA()</f>
        <v>#N/A</v>
      </c>
      <c r="C50" s="176">
        <f>IF(ISNUMBER('実質公債費比率（分子）の構造'!K$53),'実質公債費比率（分子）の構造'!K$53,NA())</f>
        <v>140</v>
      </c>
      <c r="D50" s="176" t="e">
        <f>NA()</f>
        <v>#N/A</v>
      </c>
      <c r="E50" s="176" t="e">
        <f>NA()</f>
        <v>#N/A</v>
      </c>
      <c r="F50" s="176">
        <f>IF(ISNUMBER('実質公債費比率（分子）の構造'!L$53),'実質公債費比率（分子）の構造'!L$53,NA())</f>
        <v>25</v>
      </c>
      <c r="G50" s="176" t="e">
        <f>NA()</f>
        <v>#N/A</v>
      </c>
      <c r="H50" s="176" t="e">
        <f>NA()</f>
        <v>#N/A</v>
      </c>
      <c r="I50" s="176">
        <f>IF(ISNUMBER('実質公債費比率（分子）の構造'!M$53),'実質公債費比率（分子）の構造'!M$53,NA())</f>
        <v>1</v>
      </c>
      <c r="J50" s="176" t="e">
        <f>NA()</f>
        <v>#N/A</v>
      </c>
      <c r="K50" s="176" t="e">
        <f>NA()</f>
        <v>#N/A</v>
      </c>
      <c r="L50" s="176">
        <f>IF(ISNUMBER('実質公債費比率（分子）の構造'!N$53),'実質公債費比率（分子）の構造'!N$53,NA())</f>
        <v>146</v>
      </c>
      <c r="M50" s="176" t="e">
        <f>NA()</f>
        <v>#N/A</v>
      </c>
      <c r="N50" s="176" t="e">
        <f>NA()</f>
        <v>#N/A</v>
      </c>
      <c r="O50" s="176">
        <f>IF(ISNUMBER('実質公債費比率（分子）の構造'!O$53),'実質公債費比率（分子）の構造'!O$53,NA())</f>
        <v>227</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12338</v>
      </c>
      <c r="E56" s="175"/>
      <c r="F56" s="175"/>
      <c r="G56" s="175">
        <f>'将来負担比率（分子）の構造'!J$52</f>
        <v>11488</v>
      </c>
      <c r="H56" s="175"/>
      <c r="I56" s="175"/>
      <c r="J56" s="175">
        <f>'将来負担比率（分子）の構造'!K$52</f>
        <v>10262</v>
      </c>
      <c r="K56" s="175"/>
      <c r="L56" s="175"/>
      <c r="M56" s="175">
        <f>'将来負担比率（分子）の構造'!L$52</f>
        <v>10147</v>
      </c>
      <c r="N56" s="175"/>
      <c r="O56" s="175"/>
      <c r="P56" s="175">
        <f>'将来負担比率（分子）の構造'!M$52</f>
        <v>11295</v>
      </c>
    </row>
    <row r="57" spans="1:16" x14ac:dyDescent="0.2">
      <c r="A57" s="175" t="s">
        <v>42</v>
      </c>
      <c r="B57" s="175"/>
      <c r="C57" s="175"/>
      <c r="D57" s="175">
        <f>'将来負担比率（分子）の構造'!I$51</f>
        <v>5501</v>
      </c>
      <c r="E57" s="175"/>
      <c r="F57" s="175"/>
      <c r="G57" s="175">
        <f>'将来負担比率（分子）の構造'!J$51</f>
        <v>5794</v>
      </c>
      <c r="H57" s="175"/>
      <c r="I57" s="175"/>
      <c r="J57" s="175">
        <f>'将来負担比率（分子）の構造'!K$51</f>
        <v>5070</v>
      </c>
      <c r="K57" s="175"/>
      <c r="L57" s="175"/>
      <c r="M57" s="175">
        <f>'将来負担比率（分子）の構造'!L$51</f>
        <v>4052</v>
      </c>
      <c r="N57" s="175"/>
      <c r="O57" s="175"/>
      <c r="P57" s="175">
        <f>'将来負担比率（分子）の構造'!M$51</f>
        <v>3157</v>
      </c>
    </row>
    <row r="58" spans="1:16" x14ac:dyDescent="0.2">
      <c r="A58" s="175" t="s">
        <v>41</v>
      </c>
      <c r="B58" s="175"/>
      <c r="C58" s="175"/>
      <c r="D58" s="175">
        <f>'将来負担比率（分子）の構造'!I$50</f>
        <v>18175</v>
      </c>
      <c r="E58" s="175"/>
      <c r="F58" s="175"/>
      <c r="G58" s="175">
        <f>'将来負担比率（分子）の構造'!J$50</f>
        <v>17021</v>
      </c>
      <c r="H58" s="175"/>
      <c r="I58" s="175"/>
      <c r="J58" s="175">
        <f>'将来負担比率（分子）の構造'!K$50</f>
        <v>17560</v>
      </c>
      <c r="K58" s="175"/>
      <c r="L58" s="175"/>
      <c r="M58" s="175">
        <f>'将来負担比率（分子）の構造'!L$50</f>
        <v>19564</v>
      </c>
      <c r="N58" s="175"/>
      <c r="O58" s="175"/>
      <c r="P58" s="175">
        <f>'将来負担比率（分子）の構造'!M$50</f>
        <v>21542</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3277</v>
      </c>
      <c r="C62" s="175"/>
      <c r="D62" s="175"/>
      <c r="E62" s="175">
        <f>'将来負担比率（分子）の構造'!J$45</f>
        <v>3422</v>
      </c>
      <c r="F62" s="175"/>
      <c r="G62" s="175"/>
      <c r="H62" s="175">
        <f>'将来負担比率（分子）の構造'!K$45</f>
        <v>3725</v>
      </c>
      <c r="I62" s="175"/>
      <c r="J62" s="175"/>
      <c r="K62" s="175">
        <f>'将来負担比率（分子）の構造'!L$45</f>
        <v>3989</v>
      </c>
      <c r="L62" s="175"/>
      <c r="M62" s="175"/>
      <c r="N62" s="175">
        <f>'将来負担比率（分子）の構造'!M$45</f>
        <v>4379</v>
      </c>
      <c r="O62" s="175"/>
      <c r="P62" s="175"/>
    </row>
    <row r="63" spans="1:16" x14ac:dyDescent="0.2">
      <c r="A63" s="175" t="s">
        <v>34</v>
      </c>
      <c r="B63" s="175">
        <f>'将来負担比率（分子）の構造'!I$44</f>
        <v>2127</v>
      </c>
      <c r="C63" s="175"/>
      <c r="D63" s="175"/>
      <c r="E63" s="175">
        <f>'将来負担比率（分子）の構造'!J$44</f>
        <v>2312</v>
      </c>
      <c r="F63" s="175"/>
      <c r="G63" s="175"/>
      <c r="H63" s="175">
        <f>'将来負担比率（分子）の構造'!K$44</f>
        <v>2208</v>
      </c>
      <c r="I63" s="175"/>
      <c r="J63" s="175"/>
      <c r="K63" s="175">
        <f>'将来負担比率（分子）の構造'!L$44</f>
        <v>2226</v>
      </c>
      <c r="L63" s="175"/>
      <c r="M63" s="175"/>
      <c r="N63" s="175">
        <f>'将来負担比率（分子）の構造'!M$44</f>
        <v>2258</v>
      </c>
      <c r="O63" s="175"/>
      <c r="P63" s="175"/>
    </row>
    <row r="64" spans="1:16" x14ac:dyDescent="0.2">
      <c r="A64" s="175" t="s">
        <v>33</v>
      </c>
      <c r="B64" s="175">
        <f>'将来負担比率（分子）の構造'!I$43</f>
        <v>1691</v>
      </c>
      <c r="C64" s="175"/>
      <c r="D64" s="175"/>
      <c r="E64" s="175">
        <f>'将来負担比率（分子）の構造'!J$43</f>
        <v>1262</v>
      </c>
      <c r="F64" s="175"/>
      <c r="G64" s="175"/>
      <c r="H64" s="175">
        <f>'将来負担比率（分子）の構造'!K$43</f>
        <v>825</v>
      </c>
      <c r="I64" s="175"/>
      <c r="J64" s="175"/>
      <c r="K64" s="175">
        <f>'将来負担比率（分子）の構造'!L$43</f>
        <v>430</v>
      </c>
      <c r="L64" s="175"/>
      <c r="M64" s="175"/>
      <c r="N64" s="175">
        <f>'将来負担比率（分子）の構造'!M$43</f>
        <v>397</v>
      </c>
      <c r="O64" s="175"/>
      <c r="P64" s="175"/>
    </row>
    <row r="65" spans="1:16" x14ac:dyDescent="0.2">
      <c r="A65" s="175" t="s">
        <v>32</v>
      </c>
      <c r="B65" s="175">
        <f>'将来負担比率（分子）の構造'!I$42</f>
        <v>5547</v>
      </c>
      <c r="C65" s="175"/>
      <c r="D65" s="175"/>
      <c r="E65" s="175">
        <f>'将来負担比率（分子）の構造'!J$42</f>
        <v>5175</v>
      </c>
      <c r="F65" s="175"/>
      <c r="G65" s="175"/>
      <c r="H65" s="175">
        <f>'将来負担比率（分子）の構造'!K$42</f>
        <v>13744</v>
      </c>
      <c r="I65" s="175"/>
      <c r="J65" s="175"/>
      <c r="K65" s="175">
        <f>'将来負担比率（分子）の構造'!L$42</f>
        <v>12999</v>
      </c>
      <c r="L65" s="175"/>
      <c r="M65" s="175"/>
      <c r="N65" s="175">
        <f>'将来負担比率（分子）の構造'!M$42</f>
        <v>12182</v>
      </c>
      <c r="O65" s="175"/>
      <c r="P65" s="175"/>
    </row>
    <row r="66" spans="1:16" x14ac:dyDescent="0.2">
      <c r="A66" s="175" t="s">
        <v>31</v>
      </c>
      <c r="B66" s="175">
        <f>'将来負担比率（分子）の構造'!I$41</f>
        <v>13462</v>
      </c>
      <c r="C66" s="175"/>
      <c r="D66" s="175"/>
      <c r="E66" s="175">
        <f>'将来負担比率（分子）の構造'!J$41</f>
        <v>13368</v>
      </c>
      <c r="F66" s="175"/>
      <c r="G66" s="175"/>
      <c r="H66" s="175">
        <f>'将来負担比率（分子）の構造'!K$41</f>
        <v>12862</v>
      </c>
      <c r="I66" s="175"/>
      <c r="J66" s="175"/>
      <c r="K66" s="175">
        <f>'将来負担比率（分子）の構造'!L$41</f>
        <v>13606</v>
      </c>
      <c r="L66" s="175"/>
      <c r="M66" s="175"/>
      <c r="N66" s="175">
        <f>'将来負担比率（分子）の構造'!M$41</f>
        <v>15282</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472</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9519</v>
      </c>
      <c r="C72" s="179">
        <f>基金残高に係る経年分析!G55</f>
        <v>9466</v>
      </c>
      <c r="D72" s="179">
        <f>基金残高に係る経年分析!H55</f>
        <v>9443</v>
      </c>
    </row>
    <row r="73" spans="1:16" x14ac:dyDescent="0.2">
      <c r="A73" s="178" t="s">
        <v>74</v>
      </c>
      <c r="B73" s="179">
        <f>基金残高に係る経年分析!F56</f>
        <v>88</v>
      </c>
      <c r="C73" s="179">
        <f>基金残高に係る経年分析!G56</f>
        <v>72</v>
      </c>
      <c r="D73" s="179">
        <f>基金残高に係る経年分析!H56</f>
        <v>55</v>
      </c>
    </row>
    <row r="74" spans="1:16" x14ac:dyDescent="0.2">
      <c r="A74" s="178" t="s">
        <v>75</v>
      </c>
      <c r="B74" s="179">
        <f>基金残高に係る経年分析!F57</f>
        <v>6743</v>
      </c>
      <c r="C74" s="179">
        <f>基金残高に係る経年分析!G57</f>
        <v>8802</v>
      </c>
      <c r="D74" s="179">
        <f>基金残高に係る経年分析!H57</f>
        <v>10772</v>
      </c>
    </row>
  </sheetData>
  <sheetProtection algorithmName="SHA-512" hashValue="AIgNAc55SpjPjN1SiBoi/ksEEtQskP3aGyZT+AE5r6EXDZUZUVDavdKfWxVN71AlrDrNxSxsoPoIaOtX8JxCcA==" saltValue="S/dc+a4AnDZiNi8HNI0R9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2025-03-17T01:32:55Z</cp:lastPrinted>
  <dcterms:created xsi:type="dcterms:W3CDTF">2025-02-19T01:41:16Z</dcterms:created>
  <dcterms:modified xsi:type="dcterms:W3CDTF">2025-03-18T15:39:23Z</dcterms:modified>
  <cp:category/>
</cp:coreProperties>
</file>