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61E46F21-F22C-4DEF-9F80-A19D7F0D439F}"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120" yWindow="-120" windowWidth="29040" windowHeight="15720" firstSheet="1" activeTab="1" xr2:uid="{F9F64085-95AD-49BC-8640-F8A38362F46B}"/>
    <workbookView xWindow="-120" yWindow="-120" windowWidth="29040" windowHeight="15720" firstSheet="1" activeTab="1" xr2:uid="{C7A35A6D-7BCF-4D9A-8BBF-A4AEFE3621BF}"/>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<sst xmlns="http://schemas.openxmlformats.org/spreadsheetml/2006/main" count="9104" uniqueCount="3953">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</sst>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17" fillId="0" borderId="0" xfId="0" applyFont="1" applyAlignment="1">
      <alignment horizontal="center" vertical="center" shrinkToFit="1"/>
    </xf>
    <xf numFmtId="0" fontId="17" fillId="0" borderId="37" xfId="0" applyFont="1" applyBorder="1">
      <alignment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2" fillId="0" borderId="0" xfId="0" applyFont="1" applyAlignment="1">
      <alignment horizontal="center" vertical="center" wrapText="1"/>
    </xf>
    <xf numFmtId="0" fontId="17" fillId="0" borderId="77" xfId="0" applyFont="1" applyBorder="1" applyAlignment="1">
      <alignment horizontal="center" vertical="center"/>
    </xf>
    <xf numFmtId="0" fontId="17" fillId="0" borderId="0" xfId="0" applyFont="1" applyAlignment="1">
      <alignment horizontal="left" vertical="center"/>
    </xf>
    <xf numFmtId="0" fontId="28" fillId="0" borderId="0" xfId="0" applyFont="1" applyAlignment="1">
      <alignment horizontal="center"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17" fillId="0" borderId="89" xfId="0" applyFont="1" applyBorder="1" applyAlignment="1">
      <alignment horizontal="center" vertical="center" shrinkToFi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17" fillId="0" borderId="89" xfId="0" applyFont="1" applyBorder="1" applyAlignment="1">
      <alignment horizontal="center"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0" borderId="86" xfId="0" applyFont="1" applyBorder="1">
      <alignment vertical="center"/>
    </xf>
    <xf numFmtId="0" fontId="17" fillId="0" borderId="87" xfId="0" applyFont="1" applyBorder="1">
      <alignment vertical="center"/>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89" xfId="0" applyFont="1" applyBorder="1" applyAlignment="1">
      <alignment horizontal="lef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0" borderId="0" xfId="0" applyFont="1" applyAlignment="1">
      <alignment horizontal="left" vertical="center" wrapText="1"/>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108" xfId="0" applyFont="1" applyBorder="1" applyAlignment="1">
      <alignment horizontal="left" vertical="center" wrapText="1"/>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3" fillId="0" borderId="23" xfId="0" applyFont="1" applyBorder="1">
      <alignment vertical="center"/>
    </xf>
    <xf numFmtId="0" fontId="13" fillId="0" borderId="24"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0" xfId="0" applyFont="1" applyAlignment="1">
      <alignment horizontal="center" vertical="center" shrinkToFi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36" xfId="0" applyFont="1" applyBorder="1">
      <alignment vertical="center"/>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0" xfId="0" applyFont="1">
      <alignment vertical="center"/>
    </xf>
    <xf numFmtId="0" fontId="13" fillId="0" borderId="29" xfId="0" applyFont="1" applyBorder="1">
      <alignment vertical="center"/>
    </xf>
    <xf numFmtId="0" fontId="13" fillId="0" borderId="38" xfId="0" applyFont="1" applyBorder="1">
      <alignment vertical="center"/>
    </xf>
    <xf numFmtId="0" fontId="20" fillId="0" borderId="0" xfId="0" applyFont="1" applyAlignment="1">
      <alignment horizontal="left" vertical="center" shrinkToFi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13" xfId="0" applyFont="1" applyBorder="1">
      <alignment vertical="center"/>
    </xf>
    <xf numFmtId="0" fontId="13" fillId="0" borderId="37" xfId="0" applyFont="1" applyBorder="1">
      <alignment vertical="center"/>
    </xf>
    <xf numFmtId="0" fontId="13" fillId="0" borderId="82" xfId="0" applyFont="1" applyBorder="1">
      <alignment vertical="center"/>
    </xf>
    <xf numFmtId="0" fontId="13" fillId="0" borderId="9" xfId="0" applyFont="1" applyBorder="1">
      <alignment vertical="center"/>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0" xfId="0" applyFont="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13" xfId="0" applyFont="1" applyBorder="1" applyAlignment="1">
      <alignment vertical="center" wrapText="1"/>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3" fillId="0" borderId="46" xfId="0" applyFont="1" applyBorder="1">
      <alignment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12" fillId="0" borderId="22" xfId="0" applyFont="1" applyBorder="1" applyAlignment="1">
      <alignment horizontal="center" vertical="center"/>
    </xf>
    <xf numFmtId="0" fontId="12" fillId="0" borderId="21" xfId="0" applyFont="1" applyBorder="1" applyAlignment="1">
      <alignment horizontal="center" vertical="center" wrapText="1"/>
    </xf>
    <xf numFmtId="0" fontId="27" fillId="0" borderId="64" xfId="0" applyFont="1" applyBorder="1" applyAlignment="1">
      <alignment vertical="center" wrapText="1"/>
    </xf>
    <xf numFmtId="0" fontId="27" fillId="0" borderId="64" xfId="0" applyFont="1" applyBorder="1" applyAlignment="1">
      <alignment horizontal="right" vertical="center" wrapText="1"/>
    </xf>
    <xf numFmtId="0" fontId="27" fillId="0" borderId="66"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44" xfId="0" applyFont="1" applyBorder="1" applyAlignment="1">
      <alignment horizontal="center" vertical="center"/>
    </xf>
    <xf numFmtId="0" fontId="13" fillId="0" borderId="26" xfId="0" applyFont="1" applyBorder="1">
      <alignment vertical="center"/>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3" fillId="0" borderId="14" xfId="0" applyFont="1" applyBorder="1">
      <alignment vertical="center"/>
    </xf>
    <xf numFmtId="0" fontId="13" fillId="0" borderId="11" xfId="0" applyFont="1" applyBorder="1">
      <alignment vertical="center"/>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33" fillId="0" borderId="0" xfId="0" applyFont="1" applyAlignment="1">
      <alignment horizontal="left" vertical="top" wrapText="1"/>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20" fillId="0" borderId="24" xfId="0" applyFont="1" applyBorder="1" applyAlignment="1">
      <alignment horizontal="center" vertical="center" wrapText="1"/>
    </xf>
    <xf numFmtId="0" fontId="18" fillId="0" borderId="38" xfId="0" applyFont="1" applyBorder="1" applyAlignment="1">
      <alignment horizontal="center" vertical="center" wrapText="1"/>
    </xf>
    <xf numFmtId="0" fontId="20" fillId="0" borderId="36"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33" fillId="0" borderId="0" xfId="0" applyFont="1" applyAlignment="1">
      <alignment horizontal="center" vertical="center"/>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14" fillId="0" borderId="0" xfId="0" applyFont="1">
      <alignment vertical="center"/>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48" xfId="0" applyFont="1" applyBorder="1">
      <alignment vertical="center"/>
    </xf>
    <xf numFmtId="176" fontId="12" fillId="0" borderId="22" xfId="1" applyNumberFormat="1" applyFont="1" applyBorder="1" applyAlignment="1">
      <alignment horizontal="righ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1" fillId="0" borderId="56" xfId="1" applyNumberFormat="1" applyFont="1" applyBorder="1" applyAlignment="1">
      <alignment horizontal="righ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theme" Target="theme/theme1.xml" /><Relationship Id="rId20"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microsoft.com/office/2022/11/relationships/FeaturePropertyBag" Target="featurePropertyBag/featurePropertyBag.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4" t="s">
        <v>3820</v>
      </c>
      <c r="D6" s="414"/>
      <c r="E6" s="414"/>
      <c r="F6" s="414"/>
      <c r="G6" s="414"/>
    </row>
    <row r="8" spans="2:8" ht="46.5" customHeight="1" x14ac:dyDescent="0.15">
      <c r="B8" s="419">
        <v>1</v>
      </c>
      <c r="C8" s="124" t="s">
        <v>3818</v>
      </c>
      <c r="D8" s="410"/>
      <c r="E8" s="410"/>
      <c r="F8" s="410"/>
      <c r="G8" s="410"/>
      <c r="H8" s="411"/>
    </row>
    <row r="9" spans="2:8" ht="33" customHeight="1" x14ac:dyDescent="0.15">
      <c r="B9" s="420"/>
      <c r="C9" s="125" t="s">
        <v>3680</v>
      </c>
      <c r="D9" s="415"/>
      <c r="E9" s="415"/>
      <c r="F9" s="415"/>
      <c r="G9" s="415"/>
      <c r="H9" s="416"/>
    </row>
    <row r="10" spans="2:8" ht="18.75" customHeight="1" x14ac:dyDescent="0.15">
      <c r="B10" s="420"/>
      <c r="C10" s="417" t="s">
        <v>3819</v>
      </c>
      <c r="D10" s="110" t="s">
        <v>3683</v>
      </c>
      <c r="E10" s="111"/>
      <c r="F10" s="112" t="s">
        <v>3684</v>
      </c>
      <c r="G10" s="111"/>
      <c r="H10" s="106"/>
    </row>
    <row r="11" spans="2:8" ht="49.5" customHeight="1" x14ac:dyDescent="0.15">
      <c r="B11" s="421"/>
      <c r="C11" s="418"/>
      <c r="D11" s="412"/>
      <c r="E11" s="412"/>
      <c r="F11" s="412"/>
      <c r="G11" s="412"/>
      <c r="H11" s="413"/>
    </row>
    <row r="12" spans="2:8" ht="46.5" customHeight="1" x14ac:dyDescent="0.15">
      <c r="B12" s="419">
        <v>2</v>
      </c>
      <c r="C12" s="124" t="s">
        <v>3818</v>
      </c>
      <c r="D12" s="410"/>
      <c r="E12" s="410"/>
      <c r="F12" s="410"/>
      <c r="G12" s="410"/>
      <c r="H12" s="411"/>
    </row>
    <row r="13" spans="2:8" ht="33" customHeight="1" x14ac:dyDescent="0.15">
      <c r="B13" s="420"/>
      <c r="C13" s="125" t="s">
        <v>3680</v>
      </c>
      <c r="D13" s="415"/>
      <c r="E13" s="415"/>
      <c r="F13" s="415"/>
      <c r="G13" s="415"/>
      <c r="H13" s="416"/>
    </row>
    <row r="14" spans="2:8" ht="18.75" customHeight="1" x14ac:dyDescent="0.15">
      <c r="B14" s="420"/>
      <c r="C14" s="417" t="s">
        <v>3819</v>
      </c>
      <c r="D14" s="110" t="s">
        <v>3683</v>
      </c>
      <c r="E14" s="111"/>
      <c r="F14" s="112" t="s">
        <v>3684</v>
      </c>
      <c r="G14" s="111"/>
      <c r="H14" s="106"/>
    </row>
    <row r="15" spans="2:8" ht="49.5" customHeight="1" x14ac:dyDescent="0.15">
      <c r="B15" s="421"/>
      <c r="C15" s="418"/>
      <c r="D15" s="412"/>
      <c r="E15" s="412"/>
      <c r="F15" s="412"/>
      <c r="G15" s="412"/>
      <c r="H15" s="413"/>
    </row>
    <row r="16" spans="2:8" ht="46.5" customHeight="1" x14ac:dyDescent="0.15">
      <c r="B16" s="419">
        <v>3</v>
      </c>
      <c r="C16" s="124" t="s">
        <v>3818</v>
      </c>
      <c r="D16" s="410"/>
      <c r="E16" s="410"/>
      <c r="F16" s="410"/>
      <c r="G16" s="410"/>
      <c r="H16" s="411"/>
    </row>
    <row r="17" spans="2:8" ht="33" customHeight="1" x14ac:dyDescent="0.15">
      <c r="B17" s="420"/>
      <c r="C17" s="125" t="s">
        <v>3680</v>
      </c>
      <c r="D17" s="415"/>
      <c r="E17" s="415"/>
      <c r="F17" s="415"/>
      <c r="G17" s="415"/>
      <c r="H17" s="416"/>
    </row>
    <row r="18" spans="2:8" ht="18.75" customHeight="1" x14ac:dyDescent="0.15">
      <c r="B18" s="420"/>
      <c r="C18" s="417" t="s">
        <v>3819</v>
      </c>
      <c r="D18" s="110" t="s">
        <v>3683</v>
      </c>
      <c r="E18" s="111"/>
      <c r="F18" s="112" t="s">
        <v>3684</v>
      </c>
      <c r="G18" s="111"/>
      <c r="H18" s="106"/>
    </row>
    <row r="19" spans="2:8" ht="49.5" customHeight="1" x14ac:dyDescent="0.15">
      <c r="B19" s="421"/>
      <c r="C19" s="418"/>
      <c r="D19" s="412"/>
      <c r="E19" s="412"/>
      <c r="F19" s="412"/>
      <c r="G19" s="412"/>
      <c r="H19" s="413"/>
    </row>
    <row r="20" spans="2:8" ht="46.5" customHeight="1" x14ac:dyDescent="0.15">
      <c r="B20" s="419">
        <v>4</v>
      </c>
      <c r="C20" s="124" t="s">
        <v>3818</v>
      </c>
      <c r="D20" s="410"/>
      <c r="E20" s="410"/>
      <c r="F20" s="410"/>
      <c r="G20" s="410"/>
      <c r="H20" s="411"/>
    </row>
    <row r="21" spans="2:8" ht="33" customHeight="1" x14ac:dyDescent="0.15">
      <c r="B21" s="420"/>
      <c r="C21" s="125" t="s">
        <v>3680</v>
      </c>
      <c r="D21" s="415"/>
      <c r="E21" s="415"/>
      <c r="F21" s="415"/>
      <c r="G21" s="415"/>
      <c r="H21" s="416"/>
    </row>
    <row r="22" spans="2:8" ht="18.75" customHeight="1" x14ac:dyDescent="0.15">
      <c r="B22" s="420"/>
      <c r="C22" s="417" t="s">
        <v>3819</v>
      </c>
      <c r="D22" s="110" t="s">
        <v>3683</v>
      </c>
      <c r="E22" s="111"/>
      <c r="F22" s="112" t="s">
        <v>3684</v>
      </c>
      <c r="G22" s="111"/>
      <c r="H22" s="106"/>
    </row>
    <row r="23" spans="2:8" ht="49.5" customHeight="1" x14ac:dyDescent="0.15">
      <c r="B23" s="421"/>
      <c r="C23" s="418"/>
      <c r="D23" s="412"/>
      <c r="E23" s="412"/>
      <c r="F23" s="412"/>
      <c r="G23" s="412"/>
      <c r="H23" s="413"/>
    </row>
    <row r="24" spans="2:8" ht="46.5" customHeight="1" x14ac:dyDescent="0.15">
      <c r="B24" s="419">
        <v>5</v>
      </c>
      <c r="C24" s="124" t="s">
        <v>3818</v>
      </c>
      <c r="D24" s="410"/>
      <c r="E24" s="410"/>
      <c r="F24" s="410"/>
      <c r="G24" s="410"/>
      <c r="H24" s="411"/>
    </row>
    <row r="25" spans="2:8" ht="33" customHeight="1" x14ac:dyDescent="0.15">
      <c r="B25" s="420"/>
      <c r="C25" s="125" t="s">
        <v>3680</v>
      </c>
      <c r="D25" s="415"/>
      <c r="E25" s="415"/>
      <c r="F25" s="415"/>
      <c r="G25" s="415"/>
      <c r="H25" s="416"/>
    </row>
    <row r="26" spans="2:8" ht="18.75" customHeight="1" x14ac:dyDescent="0.15">
      <c r="B26" s="420"/>
      <c r="C26" s="417" t="s">
        <v>3819</v>
      </c>
      <c r="D26" s="110" t="s">
        <v>3683</v>
      </c>
      <c r="E26" s="111"/>
      <c r="F26" s="112" t="s">
        <v>3684</v>
      </c>
      <c r="G26" s="111"/>
      <c r="H26" s="106"/>
    </row>
    <row r="27" spans="2:8" ht="49.5" customHeight="1" x14ac:dyDescent="0.15">
      <c r="B27" s="421"/>
      <c r="C27" s="418"/>
      <c r="D27" s="412"/>
      <c r="E27" s="412"/>
      <c r="F27" s="412"/>
      <c r="G27" s="412"/>
      <c r="H27" s="413"/>
    </row>
  </sheetData>
  <sheetProtection formatCells="0"/>
  <mergeCells count="27">
    <mergeCell ref="B4:H4"/>
    <mergeCell ref="C6:G6"/>
    <mergeCell ref="B8:B11"/>
    <mergeCell ref="D8:H8"/>
    <mergeCell ref="D9:H9"/>
    <mergeCell ref="C10:C11"/>
    <mergeCell ref="D11:H11"/>
    <mergeCell ref="B16:B19"/>
    <mergeCell ref="D16:H16"/>
    <mergeCell ref="D17:H17"/>
    <mergeCell ref="C18:C19"/>
    <mergeCell ref="D19:H19"/>
    <mergeCell ref="B12:B15"/>
    <mergeCell ref="D12:H12"/>
    <mergeCell ref="D13:H13"/>
    <mergeCell ref="C14:C15"/>
    <mergeCell ref="D15:H15"/>
    <mergeCell ref="B24:B27"/>
    <mergeCell ref="D24:H24"/>
    <mergeCell ref="D25:H25"/>
    <mergeCell ref="C26:C27"/>
    <mergeCell ref="D27:H27"/>
    <mergeCell ref="B20:B23"/>
    <mergeCell ref="D20:H20"/>
    <mergeCell ref="D21:H21"/>
    <mergeCell ref="C22:C23"/>
    <mergeCell ref="D23:H23"/>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topLeftCell="A238" zoomScaleNormal="100" workbookViewId="0">
      <selection activeCell="G236" sqref="G236"/>
    </sheetView>
    <sheetView tabSelected="1" zoomScaleNormal="100" workbookViewId="1">
      <selection activeCell="E2" sqref="E2"/>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223" t="s">
        <v>3942</v>
      </c>
      <c r="C4" s="224"/>
      <c r="D4" s="224"/>
      <c r="E4" s="224"/>
      <c r="F4" s="224"/>
      <c r="G4" s="224"/>
      <c r="H4" s="224"/>
      <c r="I4" s="225"/>
    </row>
    <row r="5" spans="2:9" ht="39" customHeight="1" x14ac:dyDescent="0.15">
      <c r="B5" s="230" t="s">
        <v>3952</v>
      </c>
      <c r="C5" s="188"/>
      <c r="D5" s="188"/>
      <c r="E5" s="188"/>
      <c r="F5" s="188"/>
      <c r="G5" s="188"/>
      <c r="H5" s="188"/>
      <c r="I5" s="231"/>
    </row>
    <row r="6" spans="2:9" ht="24.75" customHeight="1" x14ac:dyDescent="0.15">
      <c r="B6" s="232"/>
      <c r="C6" s="188"/>
      <c r="D6" s="188"/>
      <c r="E6" s="188"/>
      <c r="F6" s="188"/>
      <c r="G6" s="188"/>
      <c r="H6" s="188"/>
      <c r="I6" s="231"/>
    </row>
    <row r="7" spans="2:9" ht="24.75" customHeight="1" x14ac:dyDescent="0.15">
      <c r="B7" s="232"/>
      <c r="C7" s="188"/>
      <c r="D7" s="188"/>
      <c r="E7" s="188"/>
      <c r="F7" s="188"/>
      <c r="G7" s="188"/>
      <c r="H7" s="188"/>
      <c r="I7" s="231"/>
    </row>
    <row r="8" spans="2:9" ht="24.75" customHeight="1" x14ac:dyDescent="0.15">
      <c r="B8" s="232"/>
      <c r="C8" s="188"/>
      <c r="D8" s="188"/>
      <c r="E8" s="188"/>
      <c r="F8" s="188"/>
      <c r="G8" s="188"/>
      <c r="H8" s="188"/>
      <c r="I8" s="231"/>
    </row>
    <row r="9" spans="2:9" ht="24.75" customHeight="1" x14ac:dyDescent="0.15">
      <c r="B9" s="232"/>
      <c r="C9" s="188"/>
      <c r="D9" s="188"/>
      <c r="E9" s="188"/>
      <c r="F9" s="188"/>
      <c r="G9" s="188"/>
      <c r="H9" s="188"/>
      <c r="I9" s="231"/>
    </row>
    <row r="10" spans="2:9" ht="24.75" customHeight="1" x14ac:dyDescent="0.15">
      <c r="B10" s="232"/>
      <c r="C10" s="188"/>
      <c r="D10" s="188"/>
      <c r="E10" s="188"/>
      <c r="F10" s="188"/>
      <c r="G10" s="188"/>
      <c r="H10" s="188"/>
      <c r="I10" s="231"/>
    </row>
    <row r="11" spans="2:9" ht="24.75" customHeight="1" x14ac:dyDescent="0.15">
      <c r="B11" s="232"/>
      <c r="C11" s="188"/>
      <c r="D11" s="188"/>
      <c r="E11" s="188"/>
      <c r="F11" s="188"/>
      <c r="G11" s="188"/>
      <c r="H11" s="188"/>
      <c r="I11" s="231"/>
    </row>
    <row r="12" spans="2:9" ht="24.75" customHeight="1" x14ac:dyDescent="0.15">
      <c r="B12" s="232"/>
      <c r="C12" s="188"/>
      <c r="D12" s="188"/>
      <c r="E12" s="188"/>
      <c r="F12" s="188"/>
      <c r="G12" s="188"/>
      <c r="H12" s="188"/>
      <c r="I12" s="231"/>
    </row>
    <row r="13" spans="2:9" ht="24.75" customHeight="1" x14ac:dyDescent="0.15">
      <c r="B13" s="232"/>
      <c r="C13" s="188"/>
      <c r="D13" s="188"/>
      <c r="E13" s="188"/>
      <c r="F13" s="188"/>
      <c r="G13" s="188"/>
      <c r="H13" s="188"/>
      <c r="I13" s="231"/>
    </row>
    <row r="14" spans="2:9" ht="24.75" customHeight="1" x14ac:dyDescent="0.15">
      <c r="B14" s="232"/>
      <c r="C14" s="188"/>
      <c r="D14" s="188"/>
      <c r="E14" s="188"/>
      <c r="F14" s="188"/>
      <c r="G14" s="188"/>
      <c r="H14" s="188"/>
      <c r="I14" s="231"/>
    </row>
    <row r="15" spans="2:9" ht="24.75" customHeight="1" x14ac:dyDescent="0.15">
      <c r="B15" s="232"/>
      <c r="C15" s="188"/>
      <c r="D15" s="188"/>
      <c r="E15" s="188"/>
      <c r="F15" s="188"/>
      <c r="G15" s="188"/>
      <c r="H15" s="188"/>
      <c r="I15" s="231"/>
    </row>
    <row r="16" spans="2:9" ht="24.75" customHeight="1" x14ac:dyDescent="0.15">
      <c r="B16" s="232"/>
      <c r="C16" s="188"/>
      <c r="D16" s="188"/>
      <c r="E16" s="188"/>
      <c r="F16" s="188"/>
      <c r="G16" s="188"/>
      <c r="H16" s="188"/>
      <c r="I16" s="231"/>
    </row>
    <row r="17" spans="2:9" ht="24.75" customHeight="1" x14ac:dyDescent="0.15">
      <c r="B17" s="232"/>
      <c r="C17" s="188"/>
      <c r="D17" s="188"/>
      <c r="E17" s="188"/>
      <c r="F17" s="188"/>
      <c r="G17" s="188"/>
      <c r="H17" s="188"/>
      <c r="I17" s="231"/>
    </row>
    <row r="18" spans="2:9" ht="24.75" customHeight="1" x14ac:dyDescent="0.15">
      <c r="B18" s="232"/>
      <c r="C18" s="188"/>
      <c r="D18" s="188"/>
      <c r="E18" s="188"/>
      <c r="F18" s="188"/>
      <c r="G18" s="188"/>
      <c r="H18" s="188"/>
      <c r="I18" s="231"/>
    </row>
    <row r="19" spans="2:9" ht="24.75" customHeight="1" x14ac:dyDescent="0.15">
      <c r="B19" s="232"/>
      <c r="C19" s="188"/>
      <c r="D19" s="188"/>
      <c r="E19" s="188"/>
      <c r="F19" s="188"/>
      <c r="G19" s="188"/>
      <c r="H19" s="188"/>
      <c r="I19" s="231"/>
    </row>
    <row r="20" spans="2:9" ht="24.75" customHeight="1" thickBot="1" x14ac:dyDescent="0.2">
      <c r="B20" s="233"/>
      <c r="C20" s="234"/>
      <c r="D20" s="234"/>
      <c r="E20" s="234"/>
      <c r="F20" s="234"/>
      <c r="G20" s="234"/>
      <c r="H20" s="234"/>
      <c r="I20" s="235"/>
    </row>
    <row r="21" spans="2:9" ht="24.75" customHeight="1" thickTop="1" thickBot="1" x14ac:dyDescent="0.2"/>
    <row r="22" spans="2:9" ht="42" customHeight="1" thickTop="1" x14ac:dyDescent="0.15">
      <c r="B22" s="210" t="s">
        <v>3872</v>
      </c>
      <c r="C22" s="211"/>
      <c r="D22" s="211"/>
      <c r="E22" s="211"/>
      <c r="F22" s="211"/>
      <c r="G22" s="211"/>
      <c r="H22" s="211"/>
      <c r="I22" s="212"/>
    </row>
    <row r="23" spans="2:9" ht="24.75" customHeight="1" x14ac:dyDescent="0.15">
      <c r="B23" s="150"/>
      <c r="C23" s="34" t="s">
        <v>3873</v>
      </c>
      <c r="D23" s="172" t="s">
        <v>3874</v>
      </c>
      <c r="E23" s="172"/>
      <c r="F23" s="172"/>
      <c r="G23" s="172"/>
      <c r="H23" s="172"/>
      <c r="I23" s="152"/>
    </row>
    <row r="24" spans="2:9" ht="24.75" customHeight="1" thickBot="1" x14ac:dyDescent="0.2">
      <c r="B24" s="150"/>
      <c r="D24" s="172" t="s">
        <v>3875</v>
      </c>
      <c r="E24" s="172"/>
      <c r="F24" s="172"/>
      <c r="G24" s="172"/>
      <c r="H24" s="17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173" t="s">
        <v>3880</v>
      </c>
      <c r="E29" s="172"/>
      <c r="F29" s="172"/>
      <c r="G29" s="172"/>
      <c r="H29" s="17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173" t="s">
        <v>3882</v>
      </c>
      <c r="E32" s="173"/>
      <c r="F32" s="173"/>
      <c r="G32" s="173"/>
      <c r="H32" s="173"/>
      <c r="I32" s="152"/>
    </row>
    <row r="33" spans="1:9" ht="24.75" hidden="1" customHeight="1" outlineLevel="1" thickBot="1" x14ac:dyDescent="0.2">
      <c r="B33" s="150"/>
      <c r="E33" s="149"/>
      <c r="I33" s="152"/>
    </row>
    <row r="34" spans="1:9" ht="24.75" hidden="1" customHeight="1" outlineLevel="1" thickBot="1" x14ac:dyDescent="0.2">
      <c r="B34" s="150"/>
      <c r="C34" s="214" t="s">
        <v>3883</v>
      </c>
      <c r="D34" s="215"/>
      <c r="E34" s="215"/>
      <c r="F34" s="215"/>
      <c r="G34" s="215"/>
      <c r="H34" s="216"/>
      <c r="I34" s="152"/>
    </row>
    <row r="35" spans="1:9" ht="24.75" hidden="1" customHeight="1" outlineLevel="1" x14ac:dyDescent="0.15">
      <c r="B35" s="150"/>
      <c r="E35" s="149"/>
      <c r="I35" s="152"/>
    </row>
    <row r="36" spans="1:9" ht="78" customHeight="1" collapsed="1" x14ac:dyDescent="0.15">
      <c r="A36" s="34" t="s">
        <v>3884</v>
      </c>
      <c r="B36" s="150" t="s">
        <v>3884</v>
      </c>
      <c r="C36" s="213" t="s">
        <v>3886</v>
      </c>
      <c r="D36" s="188"/>
      <c r="E36" s="188"/>
      <c r="F36" s="188"/>
      <c r="G36" s="188"/>
      <c r="H36" s="188"/>
      <c r="I36" s="152"/>
    </row>
    <row r="37" spans="1:9" ht="27" customHeight="1" x14ac:dyDescent="0.15">
      <c r="B37" s="150"/>
      <c r="C37" s="153"/>
      <c r="D37" s="141"/>
      <c r="E37" s="141"/>
      <c r="F37" s="141"/>
      <c r="G37" s="141"/>
      <c r="H37" s="141"/>
      <c r="I37" s="152"/>
    </row>
    <row r="38" spans="1:9" ht="27" customHeight="1" x14ac:dyDescent="0.15">
      <c r="B38" s="150"/>
      <c r="C38" s="153" t="s">
        <v>3885</v>
      </c>
      <c r="D38" s="172" t="s">
        <v>3887</v>
      </c>
      <c r="E38" s="172"/>
      <c r="F38" s="172"/>
      <c r="G38" s="172"/>
      <c r="H38" s="172"/>
      <c r="I38" s="152"/>
    </row>
    <row r="39" spans="1:9" ht="27" customHeight="1" x14ac:dyDescent="0.15">
      <c r="B39" s="150"/>
      <c r="C39" s="153"/>
      <c r="D39" s="172" t="s">
        <v>3889</v>
      </c>
      <c r="E39" s="172"/>
      <c r="F39" s="172"/>
      <c r="G39" s="172"/>
      <c r="H39" s="17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90" t="s">
        <v>3911</v>
      </c>
      <c r="C51" s="191"/>
      <c r="D51" s="191"/>
      <c r="E51" s="191"/>
      <c r="F51" s="191"/>
      <c r="G51" s="191"/>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90" t="s">
        <v>3912</v>
      </c>
      <c r="C55" s="191"/>
      <c r="D55" s="191"/>
      <c r="E55" s="191"/>
      <c r="F55" s="191"/>
      <c r="G55" s="191"/>
      <c r="H55" s="70"/>
      <c r="I55" s="59"/>
    </row>
    <row r="56" spans="2:12" ht="24.75" customHeight="1" thickBot="1" x14ac:dyDescent="0.2">
      <c r="B56" s="60"/>
      <c r="C56" s="172" t="s">
        <v>3729</v>
      </c>
      <c r="D56" s="172"/>
      <c r="E56" s="53"/>
      <c r="I56" s="61"/>
      <c r="L56" s="48" t="str">
        <f>IF(ISBLANK(E56),"",E56)</f>
        <v/>
      </c>
    </row>
    <row r="57" spans="2:12" ht="24.75" customHeight="1" thickBot="1" x14ac:dyDescent="0.2">
      <c r="B57" s="60"/>
      <c r="C57" s="172" t="s">
        <v>0</v>
      </c>
      <c r="D57" s="172"/>
      <c r="E57" s="53"/>
      <c r="I57" s="61"/>
      <c r="L57" s="48" t="str">
        <f>IF(ISBLANK(E57),"",E57&amp;"長")</f>
        <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90" t="s">
        <v>3913</v>
      </c>
      <c r="C60" s="191"/>
      <c r="D60" s="191"/>
      <c r="E60" s="191"/>
      <c r="F60" s="191"/>
      <c r="G60" s="191"/>
      <c r="H60" s="70"/>
      <c r="I60" s="59"/>
    </row>
    <row r="61" spans="2:12" ht="24.75" customHeight="1" thickBot="1" x14ac:dyDescent="0.2">
      <c r="B61" s="60"/>
      <c r="C61" s="175"/>
      <c r="D61" s="187"/>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90" t="s">
        <v>3915</v>
      </c>
      <c r="C64" s="191"/>
      <c r="D64" s="191"/>
      <c r="E64" s="191"/>
      <c r="F64" s="191"/>
      <c r="G64" s="191"/>
      <c r="H64" s="70"/>
      <c r="I64" s="59"/>
    </row>
    <row r="65" spans="2:14" ht="24.75" customHeight="1" thickBot="1" x14ac:dyDescent="0.2">
      <c r="B65" s="60"/>
      <c r="C65" s="175" t="s">
        <v>3764</v>
      </c>
      <c r="D65" s="187"/>
      <c r="E65" s="66"/>
      <c r="I65" s="61"/>
      <c r="L65" s="48" t="str">
        <f>IF($E65="売買","☑","□")</f>
        <v>□</v>
      </c>
      <c r="M65" s="48" t="str">
        <f>IF($E65="相続","☑","□")</f>
        <v>□</v>
      </c>
      <c r="N65" s="48" t="str">
        <f>IF($E65="その他","☑","□")</f>
        <v>□</v>
      </c>
    </row>
    <row r="66" spans="2:14" ht="24.75" customHeight="1" thickBot="1" x14ac:dyDescent="0.2">
      <c r="B66" s="60"/>
      <c r="C66" s="178" t="s">
        <v>3765</v>
      </c>
      <c r="D66" s="177"/>
      <c r="E66" s="67"/>
      <c r="I66" s="61"/>
      <c r="L66" s="48" t="str">
        <f>IF(OR(ISBLANK(E66),E66=" "),"",E66)</f>
        <v/>
      </c>
    </row>
    <row r="67" spans="2:14" ht="14.25" customHeight="1" x14ac:dyDescent="0.15">
      <c r="B67" s="60"/>
      <c r="C67" s="95"/>
      <c r="D67" s="95"/>
      <c r="I67" s="61"/>
    </row>
    <row r="68" spans="2:14" ht="30" customHeight="1" x14ac:dyDescent="0.15">
      <c r="B68" s="60"/>
      <c r="C68" s="176" t="s">
        <v>3842</v>
      </c>
      <c r="D68" s="176"/>
      <c r="E68" s="196" t="s">
        <v>3834</v>
      </c>
      <c r="F68" s="196"/>
      <c r="G68" s="196"/>
      <c r="H68" s="196"/>
      <c r="I68" s="61"/>
    </row>
    <row r="69" spans="2:14" ht="37.5" customHeight="1" x14ac:dyDescent="0.15">
      <c r="B69" s="60"/>
      <c r="C69" s="176"/>
      <c r="D69" s="176"/>
      <c r="E69" s="197" t="s">
        <v>3835</v>
      </c>
      <c r="F69" s="196"/>
      <c r="G69" s="196"/>
      <c r="H69" s="196"/>
      <c r="I69" s="61"/>
    </row>
    <row r="70" spans="2:14" ht="37.5" customHeight="1" x14ac:dyDescent="0.15">
      <c r="B70" s="60"/>
      <c r="C70" s="176"/>
      <c r="D70" s="176"/>
      <c r="E70" s="197" t="s">
        <v>3836</v>
      </c>
      <c r="F70" s="196"/>
      <c r="G70" s="196"/>
      <c r="H70" s="196"/>
      <c r="I70" s="61"/>
    </row>
    <row r="71" spans="2:14" ht="37.5" customHeight="1" x14ac:dyDescent="0.15">
      <c r="B71" s="60"/>
      <c r="C71" s="176"/>
      <c r="D71" s="176"/>
      <c r="E71" s="197" t="s">
        <v>3837</v>
      </c>
      <c r="F71" s="196"/>
      <c r="G71" s="196"/>
      <c r="H71" s="196"/>
      <c r="I71" s="61"/>
    </row>
    <row r="72" spans="2:14" ht="37.5" customHeight="1" x14ac:dyDescent="0.15">
      <c r="B72" s="60"/>
      <c r="C72" s="176"/>
      <c r="D72" s="176"/>
      <c r="E72" s="197" t="s">
        <v>3838</v>
      </c>
      <c r="F72" s="196"/>
      <c r="G72" s="196"/>
      <c r="H72" s="196"/>
      <c r="I72" s="61"/>
    </row>
    <row r="73" spans="2:14" ht="25.5" customHeight="1" thickBot="1" x14ac:dyDescent="0.2">
      <c r="B73" s="60"/>
      <c r="C73" s="176"/>
      <c r="D73" s="176"/>
      <c r="E73" s="34" t="s">
        <v>3841</v>
      </c>
      <c r="I73" s="61"/>
    </row>
    <row r="74" spans="2:14" ht="55.5" customHeight="1" thickBot="1" x14ac:dyDescent="0.2">
      <c r="B74" s="60"/>
      <c r="C74" s="176"/>
      <c r="D74" s="176"/>
      <c r="E74" s="198"/>
      <c r="F74" s="199"/>
      <c r="G74" s="199"/>
      <c r="H74" s="200"/>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90" t="s">
        <v>3916</v>
      </c>
      <c r="C77" s="191"/>
      <c r="D77" s="191"/>
      <c r="E77" s="191"/>
      <c r="F77" s="191"/>
      <c r="G77" s="191"/>
      <c r="H77" s="191"/>
      <c r="I77" s="59"/>
    </row>
    <row r="78" spans="2:14" ht="24.75" customHeight="1" thickBot="1" x14ac:dyDescent="0.2">
      <c r="B78" s="60"/>
      <c r="C78" s="172" t="s">
        <v>3757</v>
      </c>
      <c r="D78" s="172"/>
      <c r="E78" s="172"/>
      <c r="I78" s="61"/>
    </row>
    <row r="79" spans="2:14" ht="24.75" customHeight="1" thickBot="1" x14ac:dyDescent="0.2">
      <c r="B79" s="60"/>
      <c r="C79" s="175" t="s">
        <v>3756</v>
      </c>
      <c r="D79" s="175"/>
      <c r="E79" s="56" t="s">
        <v>3760</v>
      </c>
      <c r="G79" s="174" t="s">
        <v>3759</v>
      </c>
      <c r="H79" s="65"/>
      <c r="I79" s="61"/>
      <c r="L79" s="57" t="str">
        <f>IF(OR(ISBLANK(E81),E81=" "),IF(ISBLANK(E79),"",E79),E81)</f>
        <v xml:space="preserve"> </v>
      </c>
    </row>
    <row r="80" spans="2:14" ht="24.75" customHeight="1" thickBot="1" x14ac:dyDescent="0.2">
      <c r="B80" s="60"/>
      <c r="C80" s="172" t="s">
        <v>3758</v>
      </c>
      <c r="D80" s="172"/>
      <c r="E80" s="172"/>
      <c r="G80" s="174"/>
      <c r="H80" s="65"/>
      <c r="I80" s="61"/>
    </row>
    <row r="81" spans="2:12" ht="24.75" customHeight="1" thickBot="1" x14ac:dyDescent="0.2">
      <c r="B81" s="60"/>
      <c r="C81" s="178" t="s">
        <v>3755</v>
      </c>
      <c r="D81" s="178"/>
      <c r="E81" s="56" t="s">
        <v>3760</v>
      </c>
      <c r="G81" s="174"/>
      <c r="H81" s="65"/>
      <c r="I81" s="61"/>
    </row>
    <row r="82" spans="2:12" ht="24.75" customHeight="1" thickBot="1" x14ac:dyDescent="0.2">
      <c r="B82" s="60"/>
      <c r="C82" s="175" t="s">
        <v>3754</v>
      </c>
      <c r="D82" s="175"/>
      <c r="E82" s="56" t="s">
        <v>3760</v>
      </c>
      <c r="G82" s="174"/>
      <c r="H82" s="65"/>
      <c r="I82" s="61"/>
      <c r="L82" s="48" t="str">
        <f>IF(OR(ISBLANK(E82),E82=" "),"",E82)</f>
        <v/>
      </c>
    </row>
    <row r="83" spans="2:12" ht="24.75" customHeight="1" x14ac:dyDescent="0.15">
      <c r="B83" s="60"/>
      <c r="I83" s="61"/>
    </row>
    <row r="84" spans="2:12" ht="24.75" customHeight="1" thickBot="1" x14ac:dyDescent="0.2">
      <c r="B84" s="60"/>
      <c r="C84" s="188" t="s">
        <v>3761</v>
      </c>
      <c r="D84" s="188"/>
      <c r="E84" s="188"/>
      <c r="I84" s="61"/>
      <c r="L84" s="48" t="str">
        <f>LEFT(IF(OR(ISBLANK(E85),E85=" "),"",E85),3)</f>
        <v/>
      </c>
    </row>
    <row r="85" spans="2:12" ht="24.75" customHeight="1" thickBot="1" x14ac:dyDescent="0.2">
      <c r="B85" s="60"/>
      <c r="C85" s="175" t="s">
        <v>3762</v>
      </c>
      <c r="D85" s="175"/>
      <c r="E85" s="56" t="s">
        <v>3760</v>
      </c>
      <c r="I85" s="61"/>
      <c r="L85" s="48" t="str">
        <f>RIGHT(IF(OR(ISBLANK(E85),E85=" "),"",E85),4)</f>
        <v/>
      </c>
    </row>
    <row r="86" spans="2:12" ht="36" customHeight="1" thickBot="1" x14ac:dyDescent="0.2">
      <c r="B86" s="60"/>
      <c r="C86" s="175" t="s">
        <v>3763</v>
      </c>
      <c r="D86" s="175"/>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213" t="s">
        <v>3816</v>
      </c>
      <c r="D88" s="213"/>
      <c r="E88" s="213"/>
      <c r="F88" s="213"/>
      <c r="G88" s="213"/>
      <c r="H88" s="213"/>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03" t="s">
        <v>3757</v>
      </c>
      <c r="D90" s="172"/>
      <c r="E90" s="172"/>
      <c r="G90" s="118"/>
      <c r="I90" s="61"/>
      <c r="L90" s="123">
        <f>IF(OR(L91="",L91=" "),0,1)</f>
        <v>0</v>
      </c>
    </row>
    <row r="91" spans="2:12" ht="24.75" hidden="1" customHeight="1" outlineLevel="1" thickBot="1" x14ac:dyDescent="0.2">
      <c r="B91" s="60"/>
      <c r="C91" s="201" t="s">
        <v>3756</v>
      </c>
      <c r="D91" s="175"/>
      <c r="E91" s="56" t="s">
        <v>3760</v>
      </c>
      <c r="G91" s="202" t="s">
        <v>3759</v>
      </c>
      <c r="H91" s="65"/>
      <c r="I91" s="61"/>
      <c r="L91" s="57" t="str">
        <f>IF(OR(ISBLANK(E93),E93=" "),IF(ISBLANK(E91),"",E91),E93)</f>
        <v xml:space="preserve"> </v>
      </c>
    </row>
    <row r="92" spans="2:12" ht="24.75" hidden="1" customHeight="1" outlineLevel="1" thickBot="1" x14ac:dyDescent="0.2">
      <c r="B92" s="60"/>
      <c r="C92" s="203" t="s">
        <v>3758</v>
      </c>
      <c r="D92" s="172"/>
      <c r="E92" s="172"/>
      <c r="G92" s="202"/>
      <c r="H92" s="65"/>
      <c r="I92" s="61"/>
    </row>
    <row r="93" spans="2:12" ht="24.75" hidden="1" customHeight="1" outlineLevel="1" thickBot="1" x14ac:dyDescent="0.2">
      <c r="B93" s="60"/>
      <c r="C93" s="195" t="s">
        <v>3755</v>
      </c>
      <c r="D93" s="178"/>
      <c r="E93" s="56" t="s">
        <v>3760</v>
      </c>
      <c r="G93" s="202"/>
      <c r="H93" s="65"/>
      <c r="I93" s="61"/>
    </row>
    <row r="94" spans="2:12" ht="24.75" hidden="1" customHeight="1" outlineLevel="1" thickBot="1" x14ac:dyDescent="0.2">
      <c r="B94" s="60"/>
      <c r="C94" s="201" t="s">
        <v>3754</v>
      </c>
      <c r="D94" s="175"/>
      <c r="E94" s="56" t="s">
        <v>3760</v>
      </c>
      <c r="G94" s="202"/>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09" t="s">
        <v>3761</v>
      </c>
      <c r="D96" s="188"/>
      <c r="E96" s="188"/>
      <c r="G96" s="118"/>
      <c r="I96" s="61"/>
      <c r="L96" s="48" t="str">
        <f>LEFT(IF(OR(ISBLANK(E97),E97=" "),"",E97),3)</f>
        <v/>
      </c>
    </row>
    <row r="97" spans="2:12" ht="24.75" hidden="1" customHeight="1" outlineLevel="1" thickBot="1" x14ac:dyDescent="0.2">
      <c r="B97" s="60"/>
      <c r="C97" s="201" t="s">
        <v>3762</v>
      </c>
      <c r="D97" s="175"/>
      <c r="E97" s="56" t="s">
        <v>3760</v>
      </c>
      <c r="G97" s="118"/>
      <c r="I97" s="61"/>
      <c r="L97" s="48" t="str">
        <f>RIGHT(IF(OR(ISBLANK(E97),E97=" "),"",E97),4)</f>
        <v/>
      </c>
    </row>
    <row r="98" spans="2:12" ht="36" hidden="1" customHeight="1" outlineLevel="1" thickBot="1" x14ac:dyDescent="0.2">
      <c r="B98" s="60"/>
      <c r="C98" s="201" t="s">
        <v>3763</v>
      </c>
      <c r="D98" s="175"/>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03" t="s">
        <v>3757</v>
      </c>
      <c r="D102" s="172"/>
      <c r="E102" s="172"/>
      <c r="G102" s="118"/>
      <c r="I102" s="61"/>
      <c r="L102" s="123">
        <f>IF(OR(L103="",L103=" "),0,1)</f>
        <v>0</v>
      </c>
    </row>
    <row r="103" spans="2:12" ht="24.75" hidden="1" customHeight="1" outlineLevel="1" thickBot="1" x14ac:dyDescent="0.2">
      <c r="B103" s="60"/>
      <c r="C103" s="201" t="s">
        <v>3756</v>
      </c>
      <c r="D103" s="175"/>
      <c r="E103" s="56" t="s">
        <v>3760</v>
      </c>
      <c r="G103" s="202" t="s">
        <v>3759</v>
      </c>
      <c r="H103" s="65"/>
      <c r="I103" s="61"/>
      <c r="L103" s="57" t="str">
        <f>IF(OR(ISBLANK(E105),E105=" "),IF(ISBLANK(E103),"",E103),E105)</f>
        <v xml:space="preserve"> </v>
      </c>
    </row>
    <row r="104" spans="2:12" ht="24.75" hidden="1" customHeight="1" outlineLevel="1" thickBot="1" x14ac:dyDescent="0.2">
      <c r="B104" s="60"/>
      <c r="C104" s="203" t="s">
        <v>3758</v>
      </c>
      <c r="D104" s="172"/>
      <c r="E104" s="172"/>
      <c r="G104" s="202"/>
      <c r="H104" s="65"/>
      <c r="I104" s="61"/>
    </row>
    <row r="105" spans="2:12" ht="24.75" hidden="1" customHeight="1" outlineLevel="1" thickBot="1" x14ac:dyDescent="0.2">
      <c r="B105" s="60"/>
      <c r="C105" s="195" t="s">
        <v>3755</v>
      </c>
      <c r="D105" s="178"/>
      <c r="E105" s="56" t="s">
        <v>3760</v>
      </c>
      <c r="G105" s="202"/>
      <c r="H105" s="65"/>
      <c r="I105" s="61"/>
    </row>
    <row r="106" spans="2:12" ht="24.75" hidden="1" customHeight="1" outlineLevel="1" thickBot="1" x14ac:dyDescent="0.2">
      <c r="B106" s="60"/>
      <c r="C106" s="201" t="s">
        <v>3754</v>
      </c>
      <c r="D106" s="175"/>
      <c r="E106" s="56" t="s">
        <v>3760</v>
      </c>
      <c r="G106" s="202"/>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09" t="s">
        <v>3761</v>
      </c>
      <c r="D108" s="188"/>
      <c r="E108" s="188"/>
      <c r="G108" s="118"/>
      <c r="I108" s="61"/>
      <c r="L108" s="48" t="str">
        <f>LEFT(IF(OR(ISBLANK(E109),E109=" "),"",E109),3)</f>
        <v/>
      </c>
    </row>
    <row r="109" spans="2:12" ht="24.75" hidden="1" customHeight="1" outlineLevel="1" thickBot="1" x14ac:dyDescent="0.2">
      <c r="B109" s="60"/>
      <c r="C109" s="201" t="s">
        <v>3762</v>
      </c>
      <c r="D109" s="175"/>
      <c r="E109" s="56" t="s">
        <v>3760</v>
      </c>
      <c r="G109" s="118"/>
      <c r="I109" s="61"/>
      <c r="L109" s="48" t="str">
        <f>RIGHT(IF(OR(ISBLANK(E109),E109=" "),"",E109),4)</f>
        <v/>
      </c>
    </row>
    <row r="110" spans="2:12" ht="36" hidden="1" customHeight="1" outlineLevel="1" thickBot="1" x14ac:dyDescent="0.2">
      <c r="B110" s="60"/>
      <c r="C110" s="201" t="s">
        <v>3763</v>
      </c>
      <c r="D110" s="175"/>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03" t="s">
        <v>3757</v>
      </c>
      <c r="D114" s="172"/>
      <c r="E114" s="172"/>
      <c r="G114" s="118"/>
      <c r="I114" s="61"/>
      <c r="L114" s="123">
        <f>IF(OR(L115="",L115=" "),0,1)</f>
        <v>0</v>
      </c>
    </row>
    <row r="115" spans="2:12" ht="24.75" hidden="1" customHeight="1" outlineLevel="1" thickBot="1" x14ac:dyDescent="0.2">
      <c r="B115" s="60"/>
      <c r="C115" s="201" t="s">
        <v>3756</v>
      </c>
      <c r="D115" s="175"/>
      <c r="E115" s="56" t="s">
        <v>3760</v>
      </c>
      <c r="G115" s="202" t="s">
        <v>3759</v>
      </c>
      <c r="H115" s="65"/>
      <c r="I115" s="61"/>
      <c r="L115" s="57" t="str">
        <f>IF(OR(ISBLANK(E117),E117=" "),IF(ISBLANK(E115),"",E115),E117)</f>
        <v xml:space="preserve"> </v>
      </c>
    </row>
    <row r="116" spans="2:12" ht="24.75" hidden="1" customHeight="1" outlineLevel="1" thickBot="1" x14ac:dyDescent="0.2">
      <c r="B116" s="60"/>
      <c r="C116" s="203" t="s">
        <v>3758</v>
      </c>
      <c r="D116" s="172"/>
      <c r="E116" s="172"/>
      <c r="G116" s="202"/>
      <c r="H116" s="65"/>
      <c r="I116" s="61"/>
    </row>
    <row r="117" spans="2:12" ht="24.75" hidden="1" customHeight="1" outlineLevel="1" thickBot="1" x14ac:dyDescent="0.2">
      <c r="B117" s="60"/>
      <c r="C117" s="195" t="s">
        <v>3755</v>
      </c>
      <c r="D117" s="178"/>
      <c r="E117" s="56" t="s">
        <v>3760</v>
      </c>
      <c r="G117" s="202"/>
      <c r="H117" s="65"/>
      <c r="I117" s="61"/>
    </row>
    <row r="118" spans="2:12" ht="24.75" hidden="1" customHeight="1" outlineLevel="1" thickBot="1" x14ac:dyDescent="0.2">
      <c r="B118" s="60"/>
      <c r="C118" s="201" t="s">
        <v>3754</v>
      </c>
      <c r="D118" s="175"/>
      <c r="E118" s="56" t="s">
        <v>3760</v>
      </c>
      <c r="G118" s="202"/>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09" t="s">
        <v>3761</v>
      </c>
      <c r="D120" s="188"/>
      <c r="E120" s="188"/>
      <c r="G120" s="118"/>
      <c r="I120" s="61"/>
      <c r="L120" s="48" t="str">
        <f>LEFT(IF(OR(ISBLANK(E121),E121=" "),"",E121),3)</f>
        <v/>
      </c>
    </row>
    <row r="121" spans="2:12" ht="24.75" hidden="1" customHeight="1" outlineLevel="1" thickBot="1" x14ac:dyDescent="0.2">
      <c r="B121" s="60"/>
      <c r="C121" s="201" t="s">
        <v>3762</v>
      </c>
      <c r="D121" s="175"/>
      <c r="E121" s="56" t="s">
        <v>3760</v>
      </c>
      <c r="G121" s="118"/>
      <c r="I121" s="61"/>
      <c r="L121" s="48" t="str">
        <f>RIGHT(IF(OR(ISBLANK(E121),E121=" "),"",E121),4)</f>
        <v/>
      </c>
    </row>
    <row r="122" spans="2:12" ht="36" hidden="1" customHeight="1" outlineLevel="1" thickBot="1" x14ac:dyDescent="0.2">
      <c r="B122" s="60"/>
      <c r="C122" s="201" t="s">
        <v>3763</v>
      </c>
      <c r="D122" s="175"/>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03" t="s">
        <v>3757</v>
      </c>
      <c r="D126" s="172"/>
      <c r="E126" s="172"/>
      <c r="G126" s="118"/>
      <c r="I126" s="61"/>
      <c r="L126" s="123">
        <f>IF(OR(L127="",L127=" "),0,1)</f>
        <v>0</v>
      </c>
    </row>
    <row r="127" spans="2:12" ht="24.75" hidden="1" customHeight="1" outlineLevel="1" thickBot="1" x14ac:dyDescent="0.2">
      <c r="B127" s="60"/>
      <c r="C127" s="201" t="s">
        <v>3756</v>
      </c>
      <c r="D127" s="175"/>
      <c r="E127" s="56" t="s">
        <v>3760</v>
      </c>
      <c r="G127" s="202" t="s">
        <v>3759</v>
      </c>
      <c r="H127" s="65"/>
      <c r="I127" s="61"/>
      <c r="L127" s="57" t="str">
        <f>IF(OR(ISBLANK(E129),E129=" "),IF(ISBLANK(E127),"",E127),E129)</f>
        <v xml:space="preserve"> </v>
      </c>
    </row>
    <row r="128" spans="2:12" ht="24.75" hidden="1" customHeight="1" outlineLevel="1" thickBot="1" x14ac:dyDescent="0.2">
      <c r="B128" s="60"/>
      <c r="C128" s="203" t="s">
        <v>3758</v>
      </c>
      <c r="D128" s="172"/>
      <c r="E128" s="172"/>
      <c r="G128" s="202"/>
      <c r="H128" s="65"/>
      <c r="I128" s="61"/>
    </row>
    <row r="129" spans="2:12" ht="24.75" hidden="1" customHeight="1" outlineLevel="1" thickBot="1" x14ac:dyDescent="0.2">
      <c r="B129" s="60"/>
      <c r="C129" s="195" t="s">
        <v>3755</v>
      </c>
      <c r="D129" s="178"/>
      <c r="E129" s="56" t="s">
        <v>3760</v>
      </c>
      <c r="G129" s="202"/>
      <c r="H129" s="65"/>
      <c r="I129" s="61"/>
    </row>
    <row r="130" spans="2:12" ht="24.75" hidden="1" customHeight="1" outlineLevel="1" thickBot="1" x14ac:dyDescent="0.2">
      <c r="B130" s="60"/>
      <c r="C130" s="201" t="s">
        <v>3754</v>
      </c>
      <c r="D130" s="175"/>
      <c r="E130" s="56" t="s">
        <v>3760</v>
      </c>
      <c r="G130" s="202"/>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09" t="s">
        <v>3761</v>
      </c>
      <c r="D132" s="188"/>
      <c r="E132" s="188"/>
      <c r="G132" s="118"/>
      <c r="I132" s="61"/>
      <c r="L132" s="48" t="str">
        <f>LEFT(IF(OR(ISBLANK(E133),E133=" "),"",E133),3)</f>
        <v/>
      </c>
    </row>
    <row r="133" spans="2:12" ht="24.75" hidden="1" customHeight="1" outlineLevel="1" thickBot="1" x14ac:dyDescent="0.2">
      <c r="B133" s="60"/>
      <c r="C133" s="201" t="s">
        <v>3762</v>
      </c>
      <c r="D133" s="175"/>
      <c r="E133" s="56" t="s">
        <v>3760</v>
      </c>
      <c r="G133" s="118"/>
      <c r="I133" s="61"/>
      <c r="L133" s="48" t="str">
        <f>RIGHT(IF(OR(ISBLANK(E133),E133=" "),"",E133),4)</f>
        <v/>
      </c>
    </row>
    <row r="134" spans="2:12" ht="36" hidden="1" customHeight="1" outlineLevel="1" thickBot="1" x14ac:dyDescent="0.2">
      <c r="B134" s="60"/>
      <c r="C134" s="201" t="s">
        <v>3763</v>
      </c>
      <c r="D134" s="175"/>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7" t="s">
        <v>3858</v>
      </c>
      <c r="D136" s="218"/>
      <c r="E136" s="218"/>
      <c r="F136" s="218"/>
      <c r="G136" s="218"/>
      <c r="H136" s="218"/>
      <c r="I136" s="64"/>
    </row>
    <row r="137" spans="2:12" ht="24.75" customHeight="1" thickBot="1" x14ac:dyDescent="0.2"/>
    <row r="138" spans="2:12" ht="165" customHeight="1" x14ac:dyDescent="0.15">
      <c r="B138" s="190" t="s">
        <v>3945</v>
      </c>
      <c r="C138" s="191"/>
      <c r="D138" s="191"/>
      <c r="E138" s="191"/>
      <c r="F138" s="191"/>
      <c r="G138" s="191"/>
      <c r="H138" s="191"/>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192" t="s">
        <v>3860</v>
      </c>
      <c r="D141" s="193"/>
      <c r="E141" s="193"/>
      <c r="F141" s="193"/>
      <c r="G141" s="193"/>
      <c r="H141" s="19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204" t="s">
        <v>3843</v>
      </c>
      <c r="D143" s="205"/>
      <c r="E143" s="205"/>
      <c r="F143" s="116"/>
      <c r="I143" s="61"/>
      <c r="L143" s="123">
        <f>IF(L144="",0,1)</f>
        <v>0</v>
      </c>
    </row>
    <row r="144" spans="2:12" ht="24.75" hidden="1" customHeight="1" outlineLevel="1" thickBot="1" x14ac:dyDescent="0.2">
      <c r="B144" s="60"/>
      <c r="C144" s="201" t="s">
        <v>3756</v>
      </c>
      <c r="D144" s="175"/>
      <c r="E144" s="56" t="s">
        <v>3760</v>
      </c>
      <c r="F144" s="118"/>
      <c r="G144" s="73"/>
      <c r="H144" s="65"/>
      <c r="I144" s="61"/>
      <c r="L144" s="48" t="str">
        <f>IF(OR(ISBLANK(E144),E144=" "),"",E144)</f>
        <v/>
      </c>
    </row>
    <row r="145" spans="2:15" ht="24.75" hidden="1" customHeight="1" outlineLevel="1" thickBot="1" x14ac:dyDescent="0.2">
      <c r="B145" s="60"/>
      <c r="C145" s="201" t="s">
        <v>3768</v>
      </c>
      <c r="D145" s="175"/>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201" t="s">
        <v>3769</v>
      </c>
      <c r="D146" s="187"/>
      <c r="E146" s="69" t="s">
        <v>3773</v>
      </c>
      <c r="F146" s="118"/>
      <c r="G146" s="73"/>
      <c r="H146" s="65"/>
      <c r="I146" s="61"/>
      <c r="L146" s="48" t="str">
        <f>IF($E146="永住者又は特別永住者に該当する","☑","□")</f>
        <v>□</v>
      </c>
    </row>
    <row r="147" spans="2:15" ht="24.75" hidden="1" customHeight="1" outlineLevel="1" thickBot="1" x14ac:dyDescent="0.2">
      <c r="B147" s="60"/>
      <c r="C147" s="201" t="s">
        <v>3783</v>
      </c>
      <c r="D147" s="175"/>
      <c r="E147" s="127" t="s">
        <v>3760</v>
      </c>
      <c r="F147" s="118"/>
      <c r="I147" s="61"/>
      <c r="L147" s="128" t="str">
        <f>IF(OR(ISBLANK(E147),E147=" "),"",E147)</f>
        <v/>
      </c>
    </row>
    <row r="148" spans="2:15" ht="24.75" hidden="1" customHeight="1" outlineLevel="1" thickBot="1" x14ac:dyDescent="0.2">
      <c r="B148" s="60"/>
      <c r="C148" s="201" t="s">
        <v>3762</v>
      </c>
      <c r="D148" s="175"/>
      <c r="E148" s="56" t="s">
        <v>3760</v>
      </c>
      <c r="F148" s="118"/>
      <c r="I148" s="61"/>
      <c r="L148" s="48" t="str">
        <f>LEFT(IF(OR(ISBLANK(E148),E148=" "),"",E148),3)</f>
        <v/>
      </c>
      <c r="M148" s="48" t="str">
        <f>RIGHT(IF(OR(ISBLANK(E148),E148=" "),"",E148),4)</f>
        <v/>
      </c>
    </row>
    <row r="149" spans="2:15" ht="36" hidden="1" customHeight="1" outlineLevel="1" thickBot="1" x14ac:dyDescent="0.2">
      <c r="B149" s="60"/>
      <c r="C149" s="201" t="s">
        <v>3763</v>
      </c>
      <c r="D149" s="175"/>
      <c r="E149" s="58" t="s">
        <v>3760</v>
      </c>
      <c r="F149" s="118"/>
      <c r="G149" s="103"/>
      <c r="I149" s="61"/>
      <c r="L149" s="48" t="str">
        <f>IF(OR(ISBLANK(E149),E149=" "),"",E149)</f>
        <v/>
      </c>
    </row>
    <row r="150" spans="2:15" ht="24.75" hidden="1" customHeight="1" outlineLevel="1" thickBot="1" x14ac:dyDescent="0.2">
      <c r="B150" s="60"/>
      <c r="C150" s="201" t="s">
        <v>3686</v>
      </c>
      <c r="D150" s="175"/>
      <c r="E150" s="105" t="s">
        <v>3760</v>
      </c>
      <c r="F150" s="118"/>
      <c r="G150" s="104"/>
      <c r="I150" s="61"/>
      <c r="L150" s="48" t="str">
        <f>IF(OR(ISBLANK(E150),E150=" "),"",E150)</f>
        <v/>
      </c>
    </row>
    <row r="151" spans="2:15" ht="24.75" hidden="1" customHeight="1" outlineLevel="1" thickBot="1" x14ac:dyDescent="0.2">
      <c r="B151" s="60"/>
      <c r="C151" s="195" t="s">
        <v>3687</v>
      </c>
      <c r="D151" s="178"/>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204" t="s">
        <v>3844</v>
      </c>
      <c r="D154" s="205"/>
      <c r="E154" s="205"/>
      <c r="F154" s="116"/>
      <c r="I154" s="61"/>
      <c r="L154" s="123">
        <f>IF(L155="",0,1)</f>
        <v>0</v>
      </c>
    </row>
    <row r="155" spans="2:15" ht="24.75" hidden="1" customHeight="1" outlineLevel="1" thickBot="1" x14ac:dyDescent="0.2">
      <c r="B155" s="60"/>
      <c r="C155" s="201" t="s">
        <v>3756</v>
      </c>
      <c r="D155" s="175"/>
      <c r="E155" s="56" t="s">
        <v>3760</v>
      </c>
      <c r="F155" s="118"/>
      <c r="G155" s="73"/>
      <c r="H155" s="65"/>
      <c r="I155" s="61"/>
      <c r="L155" s="48" t="str">
        <f>IF(OR(ISBLANK(E155),E155=" "),"",E155)</f>
        <v/>
      </c>
    </row>
    <row r="156" spans="2:15" ht="24.75" hidden="1" customHeight="1" outlineLevel="1" thickBot="1" x14ac:dyDescent="0.2">
      <c r="B156" s="60"/>
      <c r="C156" s="201" t="s">
        <v>3768</v>
      </c>
      <c r="D156" s="175"/>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201" t="s">
        <v>3769</v>
      </c>
      <c r="D157" s="187"/>
      <c r="E157" s="69" t="s">
        <v>3773</v>
      </c>
      <c r="F157" s="118"/>
      <c r="G157" s="73"/>
      <c r="H157" s="65"/>
      <c r="I157" s="61"/>
      <c r="L157" s="48" t="str">
        <f>IF($E157="永住者又は特別永住者に該当する","☑","□")</f>
        <v>□</v>
      </c>
    </row>
    <row r="158" spans="2:15" ht="24.75" hidden="1" customHeight="1" outlineLevel="1" thickBot="1" x14ac:dyDescent="0.2">
      <c r="B158" s="60"/>
      <c r="C158" s="201" t="s">
        <v>3783</v>
      </c>
      <c r="D158" s="175"/>
      <c r="E158" s="127" t="s">
        <v>3760</v>
      </c>
      <c r="F158" s="118"/>
      <c r="I158" s="61"/>
      <c r="L158" s="128" t="str">
        <f>IF(OR(ISBLANK(E158),E158=" "),"",E158)</f>
        <v/>
      </c>
    </row>
    <row r="159" spans="2:15" ht="24.75" hidden="1" customHeight="1" outlineLevel="1" thickBot="1" x14ac:dyDescent="0.2">
      <c r="B159" s="60"/>
      <c r="C159" s="201" t="s">
        <v>3762</v>
      </c>
      <c r="D159" s="175"/>
      <c r="E159" s="56" t="s">
        <v>3760</v>
      </c>
      <c r="F159" s="118"/>
      <c r="I159" s="61"/>
      <c r="L159" s="48" t="str">
        <f>LEFT(IF(OR(ISBLANK(E159),E159=" "),"",E159),3)</f>
        <v/>
      </c>
      <c r="M159" s="48" t="str">
        <f>RIGHT(IF(OR(ISBLANK(E159),E159=" "),"",E159),4)</f>
        <v/>
      </c>
    </row>
    <row r="160" spans="2:15" ht="36" hidden="1" customHeight="1" outlineLevel="1" thickBot="1" x14ac:dyDescent="0.2">
      <c r="B160" s="60"/>
      <c r="C160" s="201" t="s">
        <v>3763</v>
      </c>
      <c r="D160" s="175"/>
      <c r="E160" s="58" t="s">
        <v>3760</v>
      </c>
      <c r="F160" s="118"/>
      <c r="G160" s="103"/>
      <c r="I160" s="61"/>
      <c r="L160" s="48" t="str">
        <f>IF(OR(ISBLANK(E160),E160=" "),"",E160)</f>
        <v/>
      </c>
    </row>
    <row r="161" spans="2:15" ht="24.75" hidden="1" customHeight="1" outlineLevel="1" thickBot="1" x14ac:dyDescent="0.2">
      <c r="B161" s="60"/>
      <c r="C161" s="201" t="s">
        <v>3686</v>
      </c>
      <c r="D161" s="175"/>
      <c r="E161" s="105" t="s">
        <v>3760</v>
      </c>
      <c r="F161" s="118"/>
      <c r="G161" s="104"/>
      <c r="I161" s="61"/>
      <c r="L161" s="48" t="str">
        <f>IF(OR(ISBLANK(E161),E161=" "),"",E161)</f>
        <v/>
      </c>
    </row>
    <row r="162" spans="2:15" ht="24.75" hidden="1" customHeight="1" outlineLevel="1" thickBot="1" x14ac:dyDescent="0.2">
      <c r="B162" s="60"/>
      <c r="C162" s="195" t="s">
        <v>3687</v>
      </c>
      <c r="D162" s="178"/>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204" t="s">
        <v>3845</v>
      </c>
      <c r="D165" s="205"/>
      <c r="E165" s="205"/>
      <c r="F165" s="116"/>
      <c r="I165" s="61"/>
      <c r="L165" s="123">
        <f>IF(L166="",0,1)</f>
        <v>0</v>
      </c>
    </row>
    <row r="166" spans="2:15" ht="24.75" hidden="1" customHeight="1" outlineLevel="1" thickBot="1" x14ac:dyDescent="0.2">
      <c r="B166" s="60"/>
      <c r="C166" s="201" t="s">
        <v>3756</v>
      </c>
      <c r="D166" s="175"/>
      <c r="E166" s="56" t="s">
        <v>3760</v>
      </c>
      <c r="F166" s="118"/>
      <c r="G166" s="73"/>
      <c r="H166" s="65"/>
      <c r="I166" s="61"/>
      <c r="L166" s="48" t="str">
        <f>IF(OR(ISBLANK(E166),E166=" "),"",E166)</f>
        <v/>
      </c>
    </row>
    <row r="167" spans="2:15" ht="24.75" hidden="1" customHeight="1" outlineLevel="1" thickBot="1" x14ac:dyDescent="0.2">
      <c r="B167" s="60"/>
      <c r="C167" s="201" t="s">
        <v>3768</v>
      </c>
      <c r="D167" s="175"/>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201" t="s">
        <v>3769</v>
      </c>
      <c r="D168" s="187"/>
      <c r="E168" s="69" t="s">
        <v>3848</v>
      </c>
      <c r="F168" s="118"/>
      <c r="G168" s="73"/>
      <c r="H168" s="65"/>
      <c r="I168" s="61"/>
      <c r="L168" s="48" t="str">
        <f>IF($E168="永住者又は特別永住者に該当する","☑","□")</f>
        <v>☑</v>
      </c>
    </row>
    <row r="169" spans="2:15" ht="24.75" hidden="1" customHeight="1" outlineLevel="1" thickBot="1" x14ac:dyDescent="0.2">
      <c r="B169" s="60"/>
      <c r="C169" s="201" t="s">
        <v>3783</v>
      </c>
      <c r="D169" s="175"/>
      <c r="E169" s="127" t="s">
        <v>3760</v>
      </c>
      <c r="F169" s="118"/>
      <c r="I169" s="61"/>
      <c r="L169" s="128" t="str">
        <f>IF(OR(ISBLANK(E169),E169=" "),"",E169)</f>
        <v/>
      </c>
    </row>
    <row r="170" spans="2:15" ht="24.75" hidden="1" customHeight="1" outlineLevel="1" thickBot="1" x14ac:dyDescent="0.2">
      <c r="B170" s="60"/>
      <c r="C170" s="201" t="s">
        <v>3762</v>
      </c>
      <c r="D170" s="175"/>
      <c r="E170" s="56" t="s">
        <v>3760</v>
      </c>
      <c r="F170" s="118"/>
      <c r="I170" s="61"/>
      <c r="L170" s="48" t="str">
        <f>LEFT(IF(OR(ISBLANK(E170),E170=" "),"",E170),3)</f>
        <v/>
      </c>
      <c r="M170" s="48" t="str">
        <f>RIGHT(IF(OR(ISBLANK(E170),E170=" "),"",E170),4)</f>
        <v/>
      </c>
    </row>
    <row r="171" spans="2:15" ht="36" hidden="1" customHeight="1" outlineLevel="1" thickBot="1" x14ac:dyDescent="0.2">
      <c r="B171" s="60"/>
      <c r="C171" s="201" t="s">
        <v>3763</v>
      </c>
      <c r="D171" s="175"/>
      <c r="E171" s="58" t="s">
        <v>3760</v>
      </c>
      <c r="F171" s="118"/>
      <c r="G171" s="103"/>
      <c r="I171" s="61"/>
      <c r="L171" s="48" t="str">
        <f>IF(OR(ISBLANK(E171),E171=" "),"",E171)</f>
        <v/>
      </c>
    </row>
    <row r="172" spans="2:15" ht="24.75" hidden="1" customHeight="1" outlineLevel="1" thickBot="1" x14ac:dyDescent="0.2">
      <c r="B172" s="60"/>
      <c r="C172" s="201" t="s">
        <v>3686</v>
      </c>
      <c r="D172" s="175"/>
      <c r="E172" s="105" t="s">
        <v>3760</v>
      </c>
      <c r="F172" s="118"/>
      <c r="G172" s="104"/>
      <c r="I172" s="61"/>
      <c r="L172" s="48" t="str">
        <f>IF(OR(ISBLANK(E172),E172=" "),"",E172)</f>
        <v/>
      </c>
    </row>
    <row r="173" spans="2:15" ht="24.75" hidden="1" customHeight="1" outlineLevel="1" thickBot="1" x14ac:dyDescent="0.2">
      <c r="B173" s="60"/>
      <c r="C173" s="195" t="s">
        <v>3687</v>
      </c>
      <c r="D173" s="178"/>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204" t="s">
        <v>3846</v>
      </c>
      <c r="D176" s="205"/>
      <c r="E176" s="205"/>
      <c r="F176" s="116"/>
      <c r="I176" s="61"/>
      <c r="L176" s="123">
        <f>IF(L177="",0,1)</f>
        <v>0</v>
      </c>
    </row>
    <row r="177" spans="2:15" ht="24.75" hidden="1" customHeight="1" outlineLevel="1" thickBot="1" x14ac:dyDescent="0.2">
      <c r="B177" s="60"/>
      <c r="C177" s="201" t="s">
        <v>3756</v>
      </c>
      <c r="D177" s="175"/>
      <c r="E177" s="56" t="s">
        <v>3760</v>
      </c>
      <c r="F177" s="118"/>
      <c r="G177" s="73"/>
      <c r="H177" s="65"/>
      <c r="I177" s="61"/>
      <c r="L177" s="48" t="str">
        <f>IF(OR(ISBLANK(E177),E177=" "),"",E177)</f>
        <v/>
      </c>
    </row>
    <row r="178" spans="2:15" ht="24.75" hidden="1" customHeight="1" outlineLevel="1" thickBot="1" x14ac:dyDescent="0.2">
      <c r="B178" s="60"/>
      <c r="C178" s="201" t="s">
        <v>3768</v>
      </c>
      <c r="D178" s="175"/>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201" t="s">
        <v>3769</v>
      </c>
      <c r="D179" s="187"/>
      <c r="E179" s="69" t="s">
        <v>3773</v>
      </c>
      <c r="F179" s="118"/>
      <c r="G179" s="73"/>
      <c r="H179" s="65"/>
      <c r="I179" s="61"/>
      <c r="L179" s="48" t="str">
        <f>IF($E179="永住者又は特別永住者に該当する","☑","□")</f>
        <v>□</v>
      </c>
    </row>
    <row r="180" spans="2:15" ht="24.75" hidden="1" customHeight="1" outlineLevel="1" thickBot="1" x14ac:dyDescent="0.2">
      <c r="B180" s="60"/>
      <c r="C180" s="201" t="s">
        <v>3783</v>
      </c>
      <c r="D180" s="175"/>
      <c r="E180" s="127" t="s">
        <v>3760</v>
      </c>
      <c r="F180" s="118"/>
      <c r="I180" s="61"/>
      <c r="L180" s="128" t="str">
        <f>IF(OR(ISBLANK(E180),E180=" "),"",E180)</f>
        <v/>
      </c>
    </row>
    <row r="181" spans="2:15" ht="24.75" hidden="1" customHeight="1" outlineLevel="1" thickBot="1" x14ac:dyDescent="0.2">
      <c r="B181" s="60"/>
      <c r="C181" s="201" t="s">
        <v>3762</v>
      </c>
      <c r="D181" s="175"/>
      <c r="E181" s="56" t="s">
        <v>3760</v>
      </c>
      <c r="F181" s="118"/>
      <c r="I181" s="61"/>
      <c r="L181" s="48" t="str">
        <f>LEFT(IF(OR(ISBLANK(E181),E181=" "),"",E181),3)</f>
        <v/>
      </c>
      <c r="M181" s="48" t="str">
        <f>RIGHT(IF(OR(ISBLANK(E181),E181=" "),"",E181),4)</f>
        <v/>
      </c>
    </row>
    <row r="182" spans="2:15" ht="36" hidden="1" customHeight="1" outlineLevel="1" thickBot="1" x14ac:dyDescent="0.2">
      <c r="B182" s="60"/>
      <c r="C182" s="201" t="s">
        <v>3763</v>
      </c>
      <c r="D182" s="175"/>
      <c r="E182" s="58" t="s">
        <v>3760</v>
      </c>
      <c r="F182" s="118"/>
      <c r="G182" s="103"/>
      <c r="I182" s="61"/>
      <c r="L182" s="48" t="str">
        <f>IF(OR(ISBLANK(E182),E182=" "),"",E182)</f>
        <v/>
      </c>
    </row>
    <row r="183" spans="2:15" ht="24.75" hidden="1" customHeight="1" outlineLevel="1" thickBot="1" x14ac:dyDescent="0.2">
      <c r="B183" s="60"/>
      <c r="C183" s="201" t="s">
        <v>3686</v>
      </c>
      <c r="D183" s="175"/>
      <c r="E183" s="105" t="s">
        <v>3760</v>
      </c>
      <c r="F183" s="118"/>
      <c r="G183" s="104"/>
      <c r="I183" s="61"/>
      <c r="L183" s="48" t="str">
        <f>IF(OR(ISBLANK(E183),E183=" "),"",E183)</f>
        <v/>
      </c>
    </row>
    <row r="184" spans="2:15" ht="24.75" hidden="1" customHeight="1" outlineLevel="1" thickBot="1" x14ac:dyDescent="0.2">
      <c r="B184" s="60"/>
      <c r="C184" s="195" t="s">
        <v>3687</v>
      </c>
      <c r="D184" s="178"/>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204" t="s">
        <v>3847</v>
      </c>
      <c r="D187" s="205"/>
      <c r="E187" s="205"/>
      <c r="F187" s="116"/>
      <c r="I187" s="61"/>
      <c r="L187" s="123">
        <f>IF(L188="",0,1)</f>
        <v>0</v>
      </c>
    </row>
    <row r="188" spans="2:15" ht="24.75" hidden="1" customHeight="1" outlineLevel="1" thickBot="1" x14ac:dyDescent="0.2">
      <c r="B188" s="60"/>
      <c r="C188" s="201" t="s">
        <v>3756</v>
      </c>
      <c r="D188" s="175"/>
      <c r="E188" s="56" t="s">
        <v>3760</v>
      </c>
      <c r="F188" s="118"/>
      <c r="G188" s="73"/>
      <c r="H188" s="65"/>
      <c r="I188" s="61"/>
      <c r="L188" s="48" t="str">
        <f>IF(OR(ISBLANK(E188),E188=" "),"",E188)</f>
        <v/>
      </c>
    </row>
    <row r="189" spans="2:15" ht="24.75" hidden="1" customHeight="1" outlineLevel="1" thickBot="1" x14ac:dyDescent="0.2">
      <c r="B189" s="60"/>
      <c r="C189" s="201" t="s">
        <v>3768</v>
      </c>
      <c r="D189" s="175"/>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201" t="s">
        <v>3769</v>
      </c>
      <c r="D190" s="187"/>
      <c r="E190" s="69" t="s">
        <v>3773</v>
      </c>
      <c r="F190" s="118"/>
      <c r="G190" s="73"/>
      <c r="H190" s="65"/>
      <c r="I190" s="61"/>
      <c r="L190" s="48" t="str">
        <f>IF($E190="永住者又は特別永住者に該当する","☑","□")</f>
        <v>□</v>
      </c>
    </row>
    <row r="191" spans="2:15" ht="24.75" hidden="1" customHeight="1" outlineLevel="1" thickBot="1" x14ac:dyDescent="0.2">
      <c r="B191" s="60"/>
      <c r="C191" s="201" t="s">
        <v>3783</v>
      </c>
      <c r="D191" s="175"/>
      <c r="E191" s="127" t="s">
        <v>3760</v>
      </c>
      <c r="F191" s="118"/>
      <c r="I191" s="61"/>
      <c r="L191" s="128" t="str">
        <f>IF(OR(ISBLANK(E191),E191=" "),"",E191)</f>
        <v/>
      </c>
    </row>
    <row r="192" spans="2:15" ht="24.75" hidden="1" customHeight="1" outlineLevel="1" thickBot="1" x14ac:dyDescent="0.2">
      <c r="B192" s="60"/>
      <c r="C192" s="201" t="s">
        <v>3762</v>
      </c>
      <c r="D192" s="175"/>
      <c r="E192" s="56" t="s">
        <v>3760</v>
      </c>
      <c r="F192" s="118"/>
      <c r="I192" s="61"/>
      <c r="L192" s="48" t="str">
        <f>LEFT(IF(OR(ISBLANK(E192),E192=" "),"",E192),3)</f>
        <v/>
      </c>
      <c r="M192" s="48" t="str">
        <f>RIGHT(IF(OR(ISBLANK(E192),E192=" "),"",E192),4)</f>
        <v/>
      </c>
    </row>
    <row r="193" spans="1:15" ht="36" hidden="1" customHeight="1" outlineLevel="1" thickBot="1" x14ac:dyDescent="0.2">
      <c r="B193" s="60"/>
      <c r="C193" s="201" t="s">
        <v>3763</v>
      </c>
      <c r="D193" s="175"/>
      <c r="E193" s="58" t="s">
        <v>3760</v>
      </c>
      <c r="F193" s="118"/>
      <c r="G193" s="103"/>
      <c r="I193" s="61"/>
      <c r="L193" s="48" t="str">
        <f>IF(OR(ISBLANK(E193),E193=" "),"",E193)</f>
        <v/>
      </c>
    </row>
    <row r="194" spans="1:15" ht="24.75" hidden="1" customHeight="1" outlineLevel="1" thickBot="1" x14ac:dyDescent="0.2">
      <c r="B194" s="60"/>
      <c r="C194" s="201" t="s">
        <v>3686</v>
      </c>
      <c r="D194" s="175"/>
      <c r="E194" s="105" t="s">
        <v>3760</v>
      </c>
      <c r="F194" s="118"/>
      <c r="G194" s="104"/>
      <c r="I194" s="61"/>
      <c r="L194" s="48" t="str">
        <f>IF(OR(ISBLANK(E194),E194=" "),"",E194)</f>
        <v/>
      </c>
    </row>
    <row r="195" spans="1:15" ht="24.75" hidden="1" customHeight="1" outlineLevel="1" thickBot="1" x14ac:dyDescent="0.2">
      <c r="B195" s="60"/>
      <c r="C195" s="195" t="s">
        <v>3687</v>
      </c>
      <c r="D195" s="178"/>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78"/>
      <c r="D197" s="178"/>
      <c r="E197" s="178"/>
      <c r="F197" s="178"/>
      <c r="G197" s="178"/>
      <c r="H197" s="178"/>
      <c r="I197" s="61"/>
    </row>
    <row r="198" spans="1:15" ht="50.25" hidden="1" customHeight="1" outlineLevel="1" thickBot="1" x14ac:dyDescent="0.2">
      <c r="B198" s="60"/>
      <c r="C198" s="192" t="s">
        <v>3861</v>
      </c>
      <c r="D198" s="193"/>
      <c r="E198" s="193"/>
      <c r="F198" s="193"/>
      <c r="G198" s="193"/>
      <c r="H198" s="19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173" t="str">
        <f>IF(L74="タイプＢ",L138,L139)</f>
        <v>項目４で「相続タイプＢ」を選択した方以外は、単独（個別）での届出となります。
左の「＋」ボタンは押さずに、以下の【通常の単独届出用】入力欄を使用してください。</v>
      </c>
      <c r="D200" s="173"/>
      <c r="E200" s="173"/>
      <c r="F200" s="173"/>
      <c r="G200" s="173"/>
      <c r="H200" s="173"/>
      <c r="I200" s="61"/>
    </row>
    <row r="201" spans="1:15" ht="24.75" customHeight="1" thickBot="1" x14ac:dyDescent="0.2">
      <c r="B201" s="72"/>
      <c r="C201" s="73"/>
      <c r="D201" s="73"/>
      <c r="E201" s="73"/>
      <c r="F201" s="73"/>
      <c r="G201" s="73"/>
      <c r="H201" s="73"/>
      <c r="I201" s="61"/>
    </row>
    <row r="202" spans="1:15" ht="24.75" customHeight="1" thickBot="1" x14ac:dyDescent="0.2">
      <c r="B202" s="72"/>
      <c r="C202" s="206" t="s">
        <v>3856</v>
      </c>
      <c r="D202" s="207"/>
      <c r="E202" s="207"/>
      <c r="F202" s="207"/>
      <c r="G202" s="207"/>
      <c r="H202" s="208"/>
      <c r="I202" s="61"/>
    </row>
    <row r="203" spans="1:15" ht="24.75" customHeight="1" thickBot="1" x14ac:dyDescent="0.2">
      <c r="B203" s="60"/>
      <c r="C203" s="172" t="s">
        <v>3757</v>
      </c>
      <c r="D203" s="172"/>
      <c r="E203" s="172"/>
      <c r="I203" s="61"/>
      <c r="L203" s="71" t="str">
        <f>IF(OR(ISBLANK(E208),E208=" "),IF(ISBLANK(E204),"","個人"),"法人")</f>
        <v>個人</v>
      </c>
    </row>
    <row r="204" spans="1:15" ht="24.75" customHeight="1" thickBot="1" x14ac:dyDescent="0.2">
      <c r="B204" s="60"/>
      <c r="C204" s="175" t="s">
        <v>3756</v>
      </c>
      <c r="D204" s="175"/>
      <c r="E204" s="56" t="s">
        <v>3760</v>
      </c>
      <c r="G204" s="174" t="s">
        <v>3759</v>
      </c>
      <c r="H204" s="65"/>
      <c r="I204" s="61"/>
      <c r="L204" s="57" t="str">
        <f>IF($L$141&gt;0,"",IF(OR(ISBLANK(E208),E208=" "),IF(ISBLANK(E204),"",E204),E208))</f>
        <v xml:space="preserve"> </v>
      </c>
    </row>
    <row r="205" spans="1:15" ht="24.75" customHeight="1" thickBot="1" x14ac:dyDescent="0.2">
      <c r="B205" s="60"/>
      <c r="C205" s="175" t="s">
        <v>3768</v>
      </c>
      <c r="D205" s="175"/>
      <c r="E205" s="69" t="s">
        <v>3914</v>
      </c>
      <c r="G205" s="174"/>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75" t="s">
        <v>3769</v>
      </c>
      <c r="D206" s="187"/>
      <c r="E206" s="69" t="s">
        <v>3773</v>
      </c>
      <c r="G206" s="174"/>
      <c r="H206" s="65"/>
      <c r="I206" s="61"/>
      <c r="L206" s="48" t="str">
        <f>IF($L$141&gt;0,"□",IF($E206="永住者又は特別永住者に該当する","☑","□"))</f>
        <v>□</v>
      </c>
    </row>
    <row r="207" spans="1:15" ht="24.75" customHeight="1" thickBot="1" x14ac:dyDescent="0.2">
      <c r="B207" s="60"/>
      <c r="C207" s="172" t="s">
        <v>3758</v>
      </c>
      <c r="D207" s="172"/>
      <c r="E207" s="172"/>
      <c r="G207" s="174"/>
      <c r="H207" s="65"/>
      <c r="I207" s="61"/>
    </row>
    <row r="208" spans="1:15" ht="31.5" customHeight="1" thickBot="1" x14ac:dyDescent="0.2">
      <c r="B208" s="60"/>
      <c r="C208" s="178" t="s">
        <v>3755</v>
      </c>
      <c r="D208" s="178"/>
      <c r="E208" s="58" t="s">
        <v>3760</v>
      </c>
      <c r="G208" s="174"/>
      <c r="H208" s="65"/>
      <c r="I208" s="61"/>
    </row>
    <row r="209" spans="2:12" ht="24.75" customHeight="1" thickBot="1" x14ac:dyDescent="0.2">
      <c r="B209" s="60"/>
      <c r="C209" s="175" t="s">
        <v>3754</v>
      </c>
      <c r="D209" s="175"/>
      <c r="E209" s="56" t="s">
        <v>3760</v>
      </c>
      <c r="G209" s="174"/>
      <c r="H209" s="65"/>
      <c r="I209" s="61"/>
      <c r="L209" s="48" t="str">
        <f>IF(OR($L$141&gt;0,ISBLANK(E209),E209=" "),"",E209)</f>
        <v/>
      </c>
    </row>
    <row r="210" spans="2:12" ht="24.75" customHeight="1" thickBot="1" x14ac:dyDescent="0.2">
      <c r="B210" s="60"/>
      <c r="C210" s="186" t="s">
        <v>3774</v>
      </c>
      <c r="D210" s="186"/>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8" t="s">
        <v>3761</v>
      </c>
      <c r="D213" s="188"/>
      <c r="E213" s="188"/>
      <c r="I213" s="61"/>
      <c r="L213" s="48" t="str">
        <f>LEFT(IF(OR($L$141&gt;0,ISBLANK(E214),E214=" "),"",E214),3)</f>
        <v/>
      </c>
    </row>
    <row r="214" spans="2:12" ht="24.75" customHeight="1" thickBot="1" x14ac:dyDescent="0.2">
      <c r="B214" s="60"/>
      <c r="C214" s="175" t="s">
        <v>3762</v>
      </c>
      <c r="D214" s="175"/>
      <c r="E214" s="56" t="s">
        <v>3760</v>
      </c>
      <c r="I214" s="61"/>
      <c r="L214" s="48" t="str">
        <f>RIGHT(IF(OR($L$141&gt;0,ISBLANK(E214),E214=" "),"",E214),4)</f>
        <v/>
      </c>
    </row>
    <row r="215" spans="2:12" ht="24.75" customHeight="1" thickBot="1" x14ac:dyDescent="0.2">
      <c r="B215" s="60"/>
      <c r="C215" s="175" t="s">
        <v>3794</v>
      </c>
      <c r="D215" s="175"/>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75" t="s">
        <v>3763</v>
      </c>
      <c r="D216" s="175"/>
      <c r="E216" s="58" t="s">
        <v>3760</v>
      </c>
      <c r="G216" s="103" t="s">
        <v>3800</v>
      </c>
      <c r="I216" s="61"/>
      <c r="L216" s="48" t="str">
        <f>IF(OR($L$141&gt;0,ISBLANK(E216),E216=" "),"",E216)</f>
        <v/>
      </c>
    </row>
    <row r="217" spans="2:12" ht="24.75" customHeight="1" thickBot="1" x14ac:dyDescent="0.2">
      <c r="B217" s="60"/>
      <c r="C217" s="175" t="s">
        <v>3686</v>
      </c>
      <c r="D217" s="175"/>
      <c r="E217" s="105" t="s">
        <v>3760</v>
      </c>
      <c r="G217" s="104" t="s">
        <v>3799</v>
      </c>
      <c r="I217" s="61"/>
      <c r="L217" s="48" t="str">
        <f>IF(OR($L$141&gt;0,ISBLANK(E217),E217=" "),"",E217)</f>
        <v/>
      </c>
    </row>
    <row r="218" spans="2:12" ht="24.75" customHeight="1" thickBot="1" x14ac:dyDescent="0.2">
      <c r="B218" s="60"/>
      <c r="C218" s="178" t="s">
        <v>3687</v>
      </c>
      <c r="D218" s="178"/>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189" t="s">
        <v>3801</v>
      </c>
      <c r="C221" s="189"/>
      <c r="D221" s="189"/>
      <c r="E221" s="189"/>
      <c r="F221" s="180" t="s">
        <v>3802</v>
      </c>
      <c r="G221" s="181"/>
      <c r="H221" s="181"/>
      <c r="I221" s="99"/>
    </row>
    <row r="222" spans="2:12" ht="9" customHeight="1" thickBot="1" x14ac:dyDescent="0.2"/>
    <row r="223" spans="2:12" ht="94.5" customHeight="1" thickBot="1" x14ac:dyDescent="0.2">
      <c r="B223" s="190" t="s">
        <v>3917</v>
      </c>
      <c r="C223" s="191"/>
      <c r="D223" s="191"/>
      <c r="E223" s="191"/>
      <c r="F223" s="191"/>
      <c r="G223" s="191"/>
      <c r="H223" s="191"/>
      <c r="I223" s="59"/>
    </row>
    <row r="224" spans="2:12" ht="33" customHeight="1" thickBot="1" x14ac:dyDescent="0.2">
      <c r="B224" s="72"/>
      <c r="C224" s="174" t="s">
        <v>3694</v>
      </c>
      <c r="D224" s="174"/>
      <c r="E224" s="75" t="str">
        <f>IF(OR(ISBLANK(E209),E209=" "),"",E209)</f>
        <v/>
      </c>
      <c r="F224" s="100" t="s">
        <v>3797</v>
      </c>
      <c r="G224" s="73"/>
      <c r="H224" s="73"/>
      <c r="I224" s="61"/>
    </row>
    <row r="225" spans="2:16" ht="24.75" customHeight="1" thickBot="1" x14ac:dyDescent="0.2">
      <c r="B225" s="60"/>
      <c r="C225" s="175" t="s">
        <v>3768</v>
      </c>
      <c r="D225" s="175"/>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75" t="s">
        <v>3769</v>
      </c>
      <c r="D226" s="187"/>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90" t="s">
        <v>3918</v>
      </c>
      <c r="C229" s="191"/>
      <c r="D229" s="191"/>
      <c r="E229" s="191"/>
      <c r="F229" s="191"/>
      <c r="G229" s="191"/>
      <c r="H229" s="191"/>
      <c r="I229" s="59"/>
    </row>
    <row r="230" spans="2:16" ht="24.75" customHeight="1" thickBot="1" x14ac:dyDescent="0.2">
      <c r="B230" s="60"/>
      <c r="C230" s="175" t="s">
        <v>3777</v>
      </c>
      <c r="D230" s="175"/>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90" t="s">
        <v>3919</v>
      </c>
      <c r="C233" s="191"/>
      <c r="D233" s="191"/>
      <c r="E233" s="191"/>
      <c r="F233" s="191"/>
      <c r="G233" s="191"/>
      <c r="H233" s="191"/>
      <c r="I233" s="59"/>
    </row>
    <row r="234" spans="2:16" ht="24.75" customHeight="1" thickBot="1" x14ac:dyDescent="0.2">
      <c r="B234" s="60"/>
      <c r="C234" s="175" t="s">
        <v>3777</v>
      </c>
      <c r="D234" s="175"/>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226" t="s">
        <v>3946</v>
      </c>
      <c r="C238" s="227"/>
      <c r="D238" s="227"/>
      <c r="E238" s="227"/>
      <c r="F238" s="227"/>
      <c r="G238" s="227"/>
      <c r="H238" s="227"/>
      <c r="I238" s="59"/>
    </row>
    <row r="239" spans="2:16" ht="48.75" customHeight="1" x14ac:dyDescent="0.15">
      <c r="B239" s="77" t="s">
        <v>3785</v>
      </c>
      <c r="C239" s="184" t="s">
        <v>3784</v>
      </c>
      <c r="D239" s="185"/>
      <c r="E239" s="76" t="s">
        <v>3781</v>
      </c>
      <c r="F239" s="76" t="s">
        <v>3711</v>
      </c>
      <c r="G239" s="76" t="s">
        <v>3782</v>
      </c>
      <c r="H239" s="76" t="s">
        <v>3783</v>
      </c>
      <c r="I239" s="61"/>
      <c r="L239" s="123" t="b">
        <f>IF(COUNTA(E240:E289)&gt;5,TRUE,FALSE)</f>
        <v>0</v>
      </c>
    </row>
    <row r="240" spans="2:16" ht="24.75" customHeight="1" x14ac:dyDescent="0.15">
      <c r="B240" s="163">
        <v>1</v>
      </c>
      <c r="C240" s="182" t="str">
        <f>IF(ISBLANK($E240),"",E$57)</f>
        <v/>
      </c>
      <c r="D240" s="183"/>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182" t="str">
        <f t="shared" ref="C241:C289" si="0">IF(ISBLANK($E241),"",E$57)</f>
        <v/>
      </c>
      <c r="D241" s="183"/>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182" t="str">
        <f t="shared" si="0"/>
        <v/>
      </c>
      <c r="D242" s="183"/>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182" t="str">
        <f t="shared" si="0"/>
        <v/>
      </c>
      <c r="D243" s="183"/>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182" t="str">
        <f t="shared" si="0"/>
        <v/>
      </c>
      <c r="D244" s="183"/>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182" t="str">
        <f t="shared" si="0"/>
        <v/>
      </c>
      <c r="D245" s="183"/>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182" t="str">
        <f t="shared" si="0"/>
        <v/>
      </c>
      <c r="D246" s="183"/>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182" t="str">
        <f t="shared" si="0"/>
        <v/>
      </c>
      <c r="D247" s="183"/>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182" t="str">
        <f t="shared" si="0"/>
        <v/>
      </c>
      <c r="D248" s="183"/>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182" t="str">
        <f t="shared" si="0"/>
        <v/>
      </c>
      <c r="D249" s="183"/>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182" t="str">
        <f t="shared" si="0"/>
        <v/>
      </c>
      <c r="D250" s="183"/>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182" t="str">
        <f t="shared" si="0"/>
        <v/>
      </c>
      <c r="D251" s="183"/>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182" t="str">
        <f t="shared" si="0"/>
        <v/>
      </c>
      <c r="D252" s="183"/>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182" t="str">
        <f t="shared" si="0"/>
        <v/>
      </c>
      <c r="D253" s="183"/>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182" t="str">
        <f t="shared" si="0"/>
        <v/>
      </c>
      <c r="D254" s="183"/>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182" t="str">
        <f t="shared" si="0"/>
        <v/>
      </c>
      <c r="D255" s="183"/>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182" t="str">
        <f t="shared" si="0"/>
        <v/>
      </c>
      <c r="D256" s="183"/>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182" t="str">
        <f t="shared" si="0"/>
        <v/>
      </c>
      <c r="D257" s="183"/>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182" t="str">
        <f t="shared" si="0"/>
        <v/>
      </c>
      <c r="D258" s="183"/>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182" t="str">
        <f t="shared" si="0"/>
        <v/>
      </c>
      <c r="D259" s="183"/>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182" t="str">
        <f t="shared" ref="C260:C269" si="5">IF(ISBLANK($E260),"",E$57)</f>
        <v/>
      </c>
      <c r="D260" s="183"/>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182" t="str">
        <f t="shared" si="5"/>
        <v/>
      </c>
      <c r="D261" s="183"/>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182" t="str">
        <f t="shared" si="5"/>
        <v/>
      </c>
      <c r="D262" s="183"/>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182" t="str">
        <f t="shared" si="5"/>
        <v/>
      </c>
      <c r="D263" s="183"/>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182" t="str">
        <f t="shared" si="5"/>
        <v/>
      </c>
      <c r="D264" s="183"/>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182" t="str">
        <f t="shared" si="5"/>
        <v/>
      </c>
      <c r="D265" s="183"/>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182" t="str">
        <f t="shared" si="5"/>
        <v/>
      </c>
      <c r="D266" s="183"/>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182" t="str">
        <f t="shared" si="5"/>
        <v/>
      </c>
      <c r="D267" s="183"/>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182" t="str">
        <f t="shared" si="5"/>
        <v/>
      </c>
      <c r="D268" s="183"/>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182" t="str">
        <f t="shared" si="5"/>
        <v/>
      </c>
      <c r="D269" s="183"/>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182" t="str">
        <f t="shared" ref="C270:C279" si="9">IF(ISBLANK($E270),"",E$57)</f>
        <v/>
      </c>
      <c r="D270" s="183"/>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182" t="str">
        <f t="shared" si="9"/>
        <v/>
      </c>
      <c r="D271" s="183"/>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182" t="str">
        <f t="shared" si="9"/>
        <v/>
      </c>
      <c r="D272" s="183"/>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182" t="str">
        <f t="shared" si="9"/>
        <v/>
      </c>
      <c r="D273" s="183"/>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182" t="str">
        <f t="shared" si="9"/>
        <v/>
      </c>
      <c r="D274" s="183"/>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182" t="str">
        <f t="shared" si="9"/>
        <v/>
      </c>
      <c r="D275" s="183"/>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182" t="str">
        <f t="shared" si="9"/>
        <v/>
      </c>
      <c r="D276" s="183"/>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182" t="str">
        <f t="shared" si="9"/>
        <v/>
      </c>
      <c r="D277" s="183"/>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182" t="str">
        <f t="shared" si="9"/>
        <v/>
      </c>
      <c r="D278" s="183"/>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182" t="str">
        <f t="shared" si="9"/>
        <v/>
      </c>
      <c r="D279" s="183"/>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182" t="str">
        <f t="shared" si="0"/>
        <v/>
      </c>
      <c r="D280" s="183"/>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182" t="str">
        <f t="shared" si="0"/>
        <v/>
      </c>
      <c r="D281" s="183"/>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182" t="str">
        <f t="shared" si="0"/>
        <v/>
      </c>
      <c r="D282" s="183"/>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182" t="str">
        <f t="shared" si="0"/>
        <v/>
      </c>
      <c r="D283" s="183"/>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182" t="str">
        <f t="shared" si="0"/>
        <v/>
      </c>
      <c r="D284" s="183"/>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182" t="str">
        <f t="shared" si="0"/>
        <v/>
      </c>
      <c r="D285" s="183"/>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182" t="str">
        <f t="shared" si="0"/>
        <v/>
      </c>
      <c r="D286" s="183"/>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182" t="str">
        <f t="shared" si="0"/>
        <v/>
      </c>
      <c r="D287" s="183"/>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182" t="str">
        <f t="shared" si="0"/>
        <v/>
      </c>
      <c r="D288" s="183"/>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182" t="str">
        <f t="shared" si="0"/>
        <v/>
      </c>
      <c r="D289" s="183"/>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228" t="s">
        <v>3789</v>
      </c>
      <c r="C290" s="229"/>
      <c r="D290" s="229"/>
      <c r="E290" s="229"/>
      <c r="F290" s="229"/>
      <c r="G290" s="229"/>
      <c r="H290" s="229"/>
      <c r="I290" s="64"/>
    </row>
    <row r="291" spans="2:15" ht="24.75" customHeight="1" thickBot="1" x14ac:dyDescent="0.2"/>
    <row r="292" spans="2:15" ht="105.75" customHeight="1" thickBot="1" x14ac:dyDescent="0.2">
      <c r="B292" s="190" t="s">
        <v>3920</v>
      </c>
      <c r="C292" s="191"/>
      <c r="D292" s="191"/>
      <c r="E292" s="191"/>
      <c r="F292" s="191"/>
      <c r="G292" s="191"/>
      <c r="H292" s="191"/>
      <c r="I292" s="59"/>
    </row>
    <row r="293" spans="2:15" ht="24.75" customHeight="1" thickBot="1" x14ac:dyDescent="0.2">
      <c r="B293" s="60"/>
      <c r="C293" s="175" t="s">
        <v>3764</v>
      </c>
      <c r="D293" s="187"/>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78" t="s">
        <v>3790</v>
      </c>
      <c r="D294" s="177"/>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90" t="s">
        <v>3921</v>
      </c>
      <c r="C297" s="191"/>
      <c r="D297" s="191"/>
      <c r="E297" s="191"/>
      <c r="F297" s="191"/>
      <c r="G297" s="191"/>
      <c r="H297" s="191"/>
      <c r="I297" s="59"/>
    </row>
    <row r="298" spans="2:15" ht="24.75" customHeight="1" thickBot="1" x14ac:dyDescent="0.2">
      <c r="B298" s="60"/>
      <c r="C298" s="175" t="s">
        <v>3764</v>
      </c>
      <c r="D298" s="187"/>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90" t="s">
        <v>3923</v>
      </c>
      <c r="C301" s="191"/>
      <c r="D301" s="191"/>
      <c r="E301" s="191"/>
      <c r="F301" s="191"/>
      <c r="G301" s="191"/>
      <c r="H301" s="191"/>
      <c r="I301" s="59"/>
    </row>
    <row r="302" spans="2:15" ht="59.25" customHeight="1" thickBot="1" x14ac:dyDescent="0.2">
      <c r="B302" s="60"/>
      <c r="C302" s="176" t="s">
        <v>3791</v>
      </c>
      <c r="D302" s="177"/>
      <c r="E302" s="98"/>
      <c r="I302" s="61"/>
      <c r="L302" s="96" t="str">
        <f>IF(OR(ISBLANK(E302),E302=" "),"",E302)</f>
        <v/>
      </c>
    </row>
    <row r="303" spans="2:15" ht="12.75" customHeight="1" thickBot="1" x14ac:dyDescent="0.2">
      <c r="B303" s="60"/>
      <c r="I303" s="61"/>
    </row>
    <row r="304" spans="2:15" ht="59.25" customHeight="1" thickBot="1" x14ac:dyDescent="0.2">
      <c r="B304" s="60"/>
      <c r="C304" s="176" t="s">
        <v>3792</v>
      </c>
      <c r="D304" s="177"/>
      <c r="E304" s="98"/>
      <c r="I304" s="61"/>
      <c r="L304" s="96" t="str">
        <f>IF(OR(ISBLANK(E304),E304=" "),"",E304)</f>
        <v/>
      </c>
    </row>
    <row r="305" spans="2:12" ht="12.75" customHeight="1" thickBot="1" x14ac:dyDescent="0.2">
      <c r="B305" s="60"/>
      <c r="I305" s="61"/>
    </row>
    <row r="306" spans="2:12" ht="59.25" customHeight="1" thickBot="1" x14ac:dyDescent="0.2">
      <c r="B306" s="60"/>
      <c r="C306" s="176" t="s">
        <v>3793</v>
      </c>
      <c r="D306" s="177"/>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90" t="s">
        <v>3922</v>
      </c>
      <c r="C309" s="191"/>
      <c r="D309" s="191"/>
      <c r="E309" s="191"/>
      <c r="F309" s="191"/>
      <c r="G309" s="191"/>
      <c r="H309" s="191"/>
      <c r="I309" s="59"/>
    </row>
    <row r="310" spans="2:12" ht="20.25" customHeight="1" thickBot="1" x14ac:dyDescent="0.2">
      <c r="B310" s="60"/>
      <c r="I310" s="61"/>
      <c r="L310" s="48" t="str">
        <f>IF(OR(ISBLANK(E311),E311=" "),"",E311)</f>
        <v/>
      </c>
    </row>
    <row r="311" spans="2:12" ht="42.75" customHeight="1" thickBot="1" x14ac:dyDescent="0.2">
      <c r="B311" s="60"/>
      <c r="C311" s="174" t="s">
        <v>3803</v>
      </c>
      <c r="D311" s="175"/>
      <c r="E311" s="105" t="s">
        <v>3760</v>
      </c>
      <c r="I311" s="61"/>
      <c r="L311" s="48" t="str">
        <f>LEFT(IF(OR(ISBLANK(E312),E312=" "),"",E312),3)</f>
        <v/>
      </c>
    </row>
    <row r="312" spans="2:12" ht="24.75" customHeight="1" thickBot="1" x14ac:dyDescent="0.2">
      <c r="B312" s="60"/>
      <c r="C312" s="175" t="s">
        <v>3762</v>
      </c>
      <c r="D312" s="175"/>
      <c r="E312" s="56" t="s">
        <v>3760</v>
      </c>
      <c r="I312" s="61"/>
      <c r="L312" s="48" t="str">
        <f>RIGHT(IF(OR(ISBLANK(E312),E312=" "),"",E312),4)</f>
        <v/>
      </c>
    </row>
    <row r="313" spans="2:12" ht="36" customHeight="1" thickBot="1" x14ac:dyDescent="0.2">
      <c r="B313" s="60"/>
      <c r="C313" s="175" t="s">
        <v>3763</v>
      </c>
      <c r="D313" s="175"/>
      <c r="E313" s="58" t="s">
        <v>3760</v>
      </c>
      <c r="I313" s="61"/>
      <c r="L313" s="48" t="str">
        <f>IF(OR(ISBLANK(E313),E313=" "),"",E313)</f>
        <v/>
      </c>
    </row>
    <row r="314" spans="2:12" ht="24.75" customHeight="1" thickBot="1" x14ac:dyDescent="0.2">
      <c r="B314" s="60"/>
      <c r="C314" s="175" t="s">
        <v>3686</v>
      </c>
      <c r="D314" s="175"/>
      <c r="E314" s="105" t="s">
        <v>3760</v>
      </c>
      <c r="I314" s="61"/>
      <c r="L314" s="48" t="str">
        <f>IF(OR(ISBLANK(E314),E314=" "),"",E314)</f>
        <v/>
      </c>
    </row>
    <row r="315" spans="2:12" ht="24.75" customHeight="1" thickBot="1" x14ac:dyDescent="0.2">
      <c r="B315" s="60"/>
      <c r="C315" s="178" t="s">
        <v>3687</v>
      </c>
      <c r="D315" s="178"/>
      <c r="E315" s="105" t="s">
        <v>3760</v>
      </c>
      <c r="I315" s="61"/>
      <c r="L315" s="48" t="str">
        <f>IF(OR(ISBLANK(E315),E315=" "),"－",E315)</f>
        <v>－</v>
      </c>
    </row>
    <row r="316" spans="2:12" ht="24.75" customHeight="1" thickBot="1" x14ac:dyDescent="0.2">
      <c r="B316" s="60"/>
      <c r="C316" s="178" t="s">
        <v>3805</v>
      </c>
      <c r="D316" s="178"/>
      <c r="E316" s="105" t="s">
        <v>3760</v>
      </c>
      <c r="I316" s="61"/>
      <c r="L316" s="48" t="str">
        <f>IF(OR(ISBLANK(E316),E316=" "),"－",E316)</f>
        <v>－</v>
      </c>
    </row>
    <row r="317" spans="2:12" ht="85.5" customHeight="1" thickBot="1" x14ac:dyDescent="0.2">
      <c r="B317" s="60"/>
      <c r="C317" s="176" t="s">
        <v>3804</v>
      </c>
      <c r="D317" s="177"/>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21" t="s">
        <v>3938</v>
      </c>
      <c r="C320" s="222"/>
      <c r="D320" s="222"/>
      <c r="E320" s="222"/>
      <c r="F320" s="222"/>
      <c r="G320" s="222"/>
      <c r="H320" s="222"/>
      <c r="I320" s="222"/>
    </row>
    <row r="321" spans="3:9" ht="24.75" customHeight="1" x14ac:dyDescent="0.15">
      <c r="C321" s="166" t="s">
        <v>3930</v>
      </c>
    </row>
    <row r="322" spans="3:9" ht="20.25" customHeight="1" x14ac:dyDescent="0.15">
      <c r="D322" s="172" t="s">
        <v>3931</v>
      </c>
      <c r="E322" s="172"/>
      <c r="F322" s="172"/>
      <c r="G322" s="172"/>
      <c r="H322" s="172"/>
    </row>
    <row r="323" spans="3:9" ht="20.25" customHeight="1" x14ac:dyDescent="0.15">
      <c r="D323" s="172" t="s">
        <v>3889</v>
      </c>
      <c r="E323" s="172"/>
      <c r="F323" s="172"/>
      <c r="G323" s="172"/>
      <c r="H323" s="172"/>
    </row>
    <row r="324" spans="3:9" ht="24.75" customHeight="1" x14ac:dyDescent="0.15">
      <c r="D324" s="167" t="s">
        <v>3888</v>
      </c>
      <c r="E324" s="167"/>
      <c r="F324" s="141"/>
      <c r="G324" s="141"/>
      <c r="H324" s="141"/>
    </row>
    <row r="325" spans="3:9" ht="24.75" customHeight="1" x14ac:dyDescent="0.15">
      <c r="D325" s="144" t="s">
        <v>3895</v>
      </c>
      <c r="E325" s="188" t="s">
        <v>3896</v>
      </c>
      <c r="F325" s="188"/>
      <c r="G325" s="188"/>
      <c r="H325" s="188"/>
      <c r="I325" s="188"/>
    </row>
    <row r="326" spans="3:9" ht="24.75" customHeight="1" x14ac:dyDescent="0.15">
      <c r="D326" s="144" t="s">
        <v>3895</v>
      </c>
      <c r="E326" s="188" t="s">
        <v>3890</v>
      </c>
      <c r="F326" s="188"/>
      <c r="G326" s="188"/>
      <c r="H326" s="188"/>
      <c r="I326" s="188"/>
    </row>
    <row r="327" spans="3:9" ht="24.75" customHeight="1" x14ac:dyDescent="0.15">
      <c r="D327" s="167" t="s">
        <v>3891</v>
      </c>
      <c r="E327" s="167"/>
      <c r="F327" s="141"/>
      <c r="G327" s="141"/>
      <c r="H327" s="141"/>
    </row>
    <row r="328" spans="3:9" ht="24.75" customHeight="1" x14ac:dyDescent="0.15">
      <c r="D328" s="144" t="s">
        <v>3895</v>
      </c>
      <c r="E328" s="188" t="s">
        <v>3892</v>
      </c>
      <c r="F328" s="188"/>
      <c r="G328" s="188"/>
      <c r="H328" s="188"/>
      <c r="I328" s="188"/>
    </row>
    <row r="329" spans="3:9" ht="24.75" customHeight="1" x14ac:dyDescent="0.15">
      <c r="D329" s="144" t="s">
        <v>3895</v>
      </c>
      <c r="E329" s="188" t="s">
        <v>3890</v>
      </c>
      <c r="F329" s="188"/>
      <c r="G329" s="188"/>
      <c r="H329" s="188"/>
      <c r="I329" s="188"/>
    </row>
    <row r="330" spans="3:9" ht="24.75" customHeight="1" x14ac:dyDescent="0.15">
      <c r="D330" s="167" t="s">
        <v>3893</v>
      </c>
      <c r="E330" s="167"/>
      <c r="F330" s="141"/>
      <c r="G330" s="141"/>
      <c r="H330" s="141"/>
    </row>
    <row r="331" spans="3:9" ht="24.75" customHeight="1" x14ac:dyDescent="0.15">
      <c r="D331" s="144" t="s">
        <v>3895</v>
      </c>
      <c r="E331" s="188" t="s">
        <v>3939</v>
      </c>
      <c r="F331" s="188"/>
      <c r="G331" s="188"/>
      <c r="H331" s="188"/>
      <c r="I331" s="188"/>
    </row>
    <row r="333" spans="3:9" ht="24.75" customHeight="1" x14ac:dyDescent="0.15">
      <c r="C333" s="172" t="s">
        <v>3932</v>
      </c>
      <c r="D333" s="172"/>
      <c r="E333" s="172"/>
      <c r="F333" s="172"/>
      <c r="G333" s="172"/>
      <c r="H333" s="172"/>
    </row>
    <row r="334" spans="3:9" ht="24.75" customHeight="1" x14ac:dyDescent="0.15">
      <c r="D334" s="164" t="s">
        <v>3929</v>
      </c>
      <c r="E334" s="165" t="s">
        <v>3924</v>
      </c>
      <c r="F334" s="179" t="s">
        <v>3933</v>
      </c>
      <c r="G334" s="172"/>
      <c r="H334" s="172"/>
      <c r="I334" s="172"/>
    </row>
    <row r="335" spans="3:9" ht="24.75" customHeight="1" x14ac:dyDescent="0.15">
      <c r="D335" s="164" t="str">
        <f>IF(L141&gt;0,"☑","□")</f>
        <v>□</v>
      </c>
      <c r="E335" s="165" t="s">
        <v>3925</v>
      </c>
      <c r="F335" s="179" t="s">
        <v>3937</v>
      </c>
      <c r="G335" s="172"/>
      <c r="H335" s="172"/>
      <c r="I335" s="172"/>
    </row>
    <row r="336" spans="3:9" ht="24.75" customHeight="1" x14ac:dyDescent="0.15">
      <c r="D336" s="164" t="str">
        <f>IF(L88&gt;0,"☑","□")</f>
        <v>□</v>
      </c>
      <c r="E336" s="165" t="s">
        <v>3926</v>
      </c>
      <c r="F336" s="179" t="s">
        <v>3934</v>
      </c>
      <c r="G336" s="172"/>
      <c r="H336" s="172"/>
      <c r="I336" s="172"/>
    </row>
    <row r="337" spans="3:9" ht="24.75" customHeight="1" x14ac:dyDescent="0.15">
      <c r="D337" s="164" t="str">
        <f>IF(L239,"☑","□")</f>
        <v>□</v>
      </c>
      <c r="E337" s="165" t="s">
        <v>3927</v>
      </c>
      <c r="F337" s="179" t="s">
        <v>3935</v>
      </c>
      <c r="G337" s="172"/>
      <c r="H337" s="172"/>
      <c r="I337" s="172"/>
    </row>
    <row r="338" spans="3:9" ht="24.75" customHeight="1" x14ac:dyDescent="0.15">
      <c r="D338" s="164" t="str">
        <f>IF(G215="国外居住","☑","□")</f>
        <v>□</v>
      </c>
      <c r="E338" s="165" t="s">
        <v>3928</v>
      </c>
      <c r="F338" s="179" t="s">
        <v>3936</v>
      </c>
      <c r="G338" s="172"/>
      <c r="H338" s="172"/>
      <c r="I338" s="172"/>
    </row>
    <row r="339" spans="3:9" ht="24.75" customHeight="1" thickBot="1" x14ac:dyDescent="0.2"/>
    <row r="340" spans="3:9" ht="43.5" customHeight="1" x14ac:dyDescent="0.15">
      <c r="C340" s="219" t="s">
        <v>3897</v>
      </c>
      <c r="D340" s="220"/>
      <c r="E340" s="220"/>
      <c r="F340" s="220"/>
      <c r="G340" s="220"/>
      <c r="H340" s="220"/>
      <c r="I340" s="157"/>
    </row>
    <row r="341" spans="3:9" ht="60" customHeight="1" x14ac:dyDescent="0.15">
      <c r="C341" s="158"/>
      <c r="D341" s="173" t="s">
        <v>3901</v>
      </c>
      <c r="E341" s="172"/>
      <c r="F341" s="172"/>
      <c r="G341" s="172"/>
      <c r="H341" s="172"/>
      <c r="I341" s="159"/>
    </row>
    <row r="342" spans="3:9" ht="24.75" customHeight="1" x14ac:dyDescent="0.15">
      <c r="C342" s="158"/>
      <c r="E342" s="172" t="s">
        <v>3898</v>
      </c>
      <c r="F342" s="172"/>
      <c r="G342" s="172"/>
      <c r="H342" s="172"/>
      <c r="I342" s="159"/>
    </row>
    <row r="343" spans="3:9" ht="39.75" customHeight="1" x14ac:dyDescent="0.15">
      <c r="C343" s="158"/>
      <c r="E343" s="173" t="s">
        <v>3899</v>
      </c>
      <c r="F343" s="173"/>
      <c r="G343" s="173"/>
      <c r="H343" s="17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219" t="s">
        <v>3900</v>
      </c>
      <c r="D346" s="220"/>
      <c r="E346" s="220"/>
      <c r="F346" s="220"/>
      <c r="G346" s="220"/>
      <c r="H346" s="220"/>
      <c r="I346" s="157"/>
    </row>
    <row r="347" spans="3:9" ht="57.75" customHeight="1" x14ac:dyDescent="0.15">
      <c r="C347" s="158"/>
      <c r="D347" s="173" t="s">
        <v>3941</v>
      </c>
      <c r="E347" s="172"/>
      <c r="F347" s="172"/>
      <c r="G347" s="172"/>
      <c r="H347" s="172"/>
      <c r="I347" s="159"/>
    </row>
    <row r="348" spans="3:9" ht="27" customHeight="1" x14ac:dyDescent="0.15">
      <c r="C348" s="158"/>
      <c r="D348" s="173" t="s">
        <v>3908</v>
      </c>
      <c r="E348" s="173"/>
      <c r="F348" s="173"/>
      <c r="G348" s="173"/>
      <c r="H348" s="173"/>
      <c r="I348" s="159"/>
    </row>
    <row r="349" spans="3:9" ht="24.75" customHeight="1" x14ac:dyDescent="0.15">
      <c r="C349" s="158"/>
      <c r="E349" s="173" t="s">
        <v>3903</v>
      </c>
      <c r="F349" s="172"/>
      <c r="G349" s="172"/>
      <c r="H349" s="172"/>
      <c r="I349" s="159"/>
    </row>
    <row r="350" spans="3:9" ht="24.75" customHeight="1" x14ac:dyDescent="0.15">
      <c r="C350" s="158"/>
      <c r="E350" s="173" t="s">
        <v>3905</v>
      </c>
      <c r="F350" s="172"/>
      <c r="G350" s="172"/>
      <c r="H350" s="172"/>
      <c r="I350" s="159"/>
    </row>
    <row r="351" spans="3:9" ht="24.75" customHeight="1" x14ac:dyDescent="0.15">
      <c r="C351" s="158"/>
      <c r="E351" s="173" t="s">
        <v>3904</v>
      </c>
      <c r="F351" s="172"/>
      <c r="G351" s="172"/>
      <c r="H351" s="172"/>
      <c r="I351" s="159"/>
    </row>
    <row r="352" spans="3:9" ht="24.75" customHeight="1" x14ac:dyDescent="0.15">
      <c r="C352" s="158"/>
      <c r="E352" s="172" t="s">
        <v>3902</v>
      </c>
      <c r="F352" s="172"/>
      <c r="G352" s="172"/>
      <c r="H352" s="172"/>
      <c r="I352" s="159"/>
    </row>
    <row r="353" spans="3:9" ht="24.75" customHeight="1" x14ac:dyDescent="0.15">
      <c r="C353" s="158"/>
      <c r="E353" s="172" t="s">
        <v>3906</v>
      </c>
      <c r="F353" s="172"/>
      <c r="G353" s="172"/>
      <c r="H353" s="172"/>
      <c r="I353" s="159"/>
    </row>
    <row r="354" spans="3:9" ht="24.75" customHeight="1" x14ac:dyDescent="0.15">
      <c r="C354" s="158"/>
      <c r="D354" s="173" t="s">
        <v>3907</v>
      </c>
      <c r="E354" s="173"/>
      <c r="F354" s="173"/>
      <c r="G354" s="173"/>
      <c r="H354" s="173"/>
      <c r="I354" s="159"/>
    </row>
    <row r="355" spans="3:9" ht="58.5" customHeight="1" x14ac:dyDescent="0.15">
      <c r="C355" s="158"/>
      <c r="E355" s="173" t="s">
        <v>3909</v>
      </c>
      <c r="F355" s="172"/>
      <c r="G355" s="172"/>
      <c r="H355" s="172"/>
      <c r="I355" s="159"/>
    </row>
    <row r="356" spans="3:9" ht="105" customHeight="1" x14ac:dyDescent="0.15">
      <c r="C356" s="158"/>
      <c r="E356" s="173" t="s">
        <v>3910</v>
      </c>
      <c r="F356" s="172"/>
      <c r="G356" s="172"/>
      <c r="H356" s="17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26:E126"/>
    <mergeCell ref="C130:D130"/>
    <mergeCell ref="C114:E114"/>
    <mergeCell ref="C115:D115"/>
    <mergeCell ref="G115:G118"/>
    <mergeCell ref="C116:E116"/>
    <mergeCell ref="C117:D117"/>
    <mergeCell ref="C118:D118"/>
    <mergeCell ref="C120:E120"/>
    <mergeCell ref="C121:D121"/>
    <mergeCell ref="C122:D122"/>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B51:G51"/>
    <mergeCell ref="C82:D82"/>
    <mergeCell ref="C79:D79"/>
    <mergeCell ref="C78:E78"/>
    <mergeCell ref="C80:E80"/>
    <mergeCell ref="G79:G82"/>
    <mergeCell ref="C56:D56"/>
    <mergeCell ref="C57:D57"/>
    <mergeCell ref="C81:D81"/>
    <mergeCell ref="C210:D210"/>
    <mergeCell ref="C225:D225"/>
    <mergeCell ref="C226:D226"/>
    <mergeCell ref="C213:E213"/>
    <mergeCell ref="C214:D214"/>
    <mergeCell ref="C216:D216"/>
    <mergeCell ref="C217:D217"/>
    <mergeCell ref="C218:D218"/>
    <mergeCell ref="C215:D215"/>
    <mergeCell ref="B221:E221"/>
    <mergeCell ref="F221:H221"/>
    <mergeCell ref="C224:D224"/>
    <mergeCell ref="C230:D230"/>
    <mergeCell ref="C241:D241"/>
    <mergeCell ref="C242:D242"/>
    <mergeCell ref="C243:D243"/>
    <mergeCell ref="C244:D244"/>
    <mergeCell ref="C245:D245"/>
    <mergeCell ref="C234:D234"/>
    <mergeCell ref="C239:D239"/>
    <mergeCell ref="C240:D24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 topLeftCell="B1" zoomScale="170" zoomScaleNormal="170" workbookViewId="1">
      <selection activeCell="AQ11" sqref="AQ11"/>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15">
      <c r="T4" s="274"/>
      <c r="U4" s="274"/>
      <c r="V4" s="274"/>
      <c r="W4" s="274"/>
      <c r="X4" s="339" t="str">
        <f>入力シート!L52</f>
        <v>　　　　  年　　月　　日</v>
      </c>
      <c r="Y4" s="339"/>
      <c r="Z4" s="339"/>
      <c r="AA4" s="339"/>
      <c r="AB4" s="339"/>
      <c r="AC4" s="339"/>
      <c r="AD4" s="339"/>
      <c r="AE4" s="339"/>
      <c r="AF4" s="339"/>
      <c r="AG4" s="339"/>
    </row>
    <row r="5" spans="2:34" ht="16.5" customHeight="1" x14ac:dyDescent="0.15">
      <c r="C5" s="340" t="str">
        <f>入力シート!L57</f>
        <v/>
      </c>
      <c r="D5" s="340"/>
      <c r="E5" s="340"/>
      <c r="F5" s="340"/>
      <c r="G5" s="340"/>
      <c r="H5" s="340"/>
      <c r="I5" s="340"/>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341" t="str">
        <f>入力シート!L61</f>
        <v>　　　　  年　　月　　日</v>
      </c>
      <c r="I10" s="342"/>
      <c r="J10" s="342"/>
      <c r="K10" s="342"/>
      <c r="L10" s="342"/>
      <c r="M10" s="342"/>
      <c r="N10" s="342"/>
      <c r="O10" s="343"/>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344" t="str">
        <f>入力シート!L66</f>
        <v/>
      </c>
      <c r="AF10" s="344"/>
      <c r="AG10" s="344"/>
      <c r="AH10" s="68" t="s">
        <v>3766</v>
      </c>
    </row>
    <row r="11" spans="2:34" ht="16.5" customHeight="1" x14ac:dyDescent="0.15">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15">
      <c r="B12" s="245" t="s">
        <v>3676</v>
      </c>
      <c r="C12" s="238" t="s">
        <v>3678</v>
      </c>
      <c r="D12" s="239"/>
      <c r="E12" s="239"/>
      <c r="F12" s="239"/>
      <c r="G12" s="239"/>
      <c r="H12" s="239"/>
      <c r="I12" s="239"/>
      <c r="J12" s="240"/>
      <c r="K12" s="240"/>
      <c r="L12" s="240"/>
      <c r="M12" s="240"/>
      <c r="N12" s="240"/>
      <c r="O12" s="240"/>
      <c r="P12" s="240"/>
      <c r="Q12" s="240"/>
      <c r="R12" s="240"/>
      <c r="S12" s="240"/>
      <c r="T12" s="240"/>
      <c r="U12" s="241"/>
      <c r="V12" s="297" t="s">
        <v>3679</v>
      </c>
      <c r="W12" s="239"/>
      <c r="X12" s="239"/>
      <c r="Y12" s="239"/>
      <c r="Z12" s="239"/>
      <c r="AA12" s="239"/>
      <c r="AB12" s="239"/>
      <c r="AC12" s="239"/>
      <c r="AD12" s="239"/>
      <c r="AE12" s="240"/>
      <c r="AF12" s="240"/>
      <c r="AG12" s="240"/>
      <c r="AH12" s="241"/>
    </row>
    <row r="13" spans="2:34" ht="23.25" customHeight="1" x14ac:dyDescent="0.15">
      <c r="B13" s="245"/>
      <c r="C13" s="249" t="str">
        <f>IF(入力シート!L141=0,入力シート!L204,入力シート!L144&amp;" ほか"&amp;入力シート!L141-1&amp;"名(別紙のとおり)")</f>
        <v xml:space="preserve"> </v>
      </c>
      <c r="D13" s="249"/>
      <c r="E13" s="249"/>
      <c r="F13" s="249"/>
      <c r="G13" s="249"/>
      <c r="H13" s="249"/>
      <c r="I13" s="249"/>
      <c r="J13" s="249"/>
      <c r="K13" s="249"/>
      <c r="L13" s="249"/>
      <c r="M13" s="249"/>
      <c r="N13" s="249"/>
      <c r="O13" s="249"/>
      <c r="P13" s="249"/>
      <c r="Q13" s="249"/>
      <c r="R13" s="249"/>
      <c r="S13" s="249"/>
      <c r="T13" s="249"/>
      <c r="U13" s="250"/>
      <c r="V13" s="253" t="str">
        <f>IF(入力シート!$L$88=0,入力シート!L79,入力シート!L79&amp;" ほか"&amp;入力シート!$L$88&amp;"名(別紙のとおり)")</f>
        <v xml:space="preserve"> </v>
      </c>
      <c r="W13" s="253"/>
      <c r="X13" s="253"/>
      <c r="Y13" s="253"/>
      <c r="Z13" s="253"/>
      <c r="AA13" s="253"/>
      <c r="AB13" s="253"/>
      <c r="AC13" s="253"/>
      <c r="AD13" s="253"/>
      <c r="AE13" s="253"/>
      <c r="AF13" s="253"/>
      <c r="AG13" s="253"/>
      <c r="AH13" s="254"/>
    </row>
    <row r="14" spans="2:34" ht="12" customHeight="1" x14ac:dyDescent="0.15">
      <c r="B14" s="245"/>
      <c r="C14" s="251"/>
      <c r="D14" s="251"/>
      <c r="E14" s="251"/>
      <c r="F14" s="251"/>
      <c r="G14" s="251"/>
      <c r="H14" s="251"/>
      <c r="I14" s="251"/>
      <c r="J14" s="251"/>
      <c r="K14" s="251"/>
      <c r="L14" s="251"/>
      <c r="M14" s="251"/>
      <c r="N14" s="251"/>
      <c r="O14" s="251"/>
      <c r="P14" s="251"/>
      <c r="Q14" s="251"/>
      <c r="R14" s="251"/>
      <c r="S14" s="251"/>
      <c r="T14" s="251"/>
      <c r="U14" s="252"/>
      <c r="V14" s="255" t="s">
        <v>3680</v>
      </c>
      <c r="W14" s="255"/>
      <c r="X14" s="255"/>
      <c r="Y14" s="255"/>
      <c r="Z14" s="255"/>
      <c r="AA14" s="256" t="str">
        <f>IF(入力シート!$L$88=0,入力シート!L82,"")</f>
        <v/>
      </c>
      <c r="AB14" s="256"/>
      <c r="AC14" s="256"/>
      <c r="AD14" s="256"/>
      <c r="AE14" s="256"/>
      <c r="AF14" s="256"/>
      <c r="AG14" s="256"/>
      <c r="AH14" s="257"/>
    </row>
    <row r="15" spans="2:34" ht="13.5" customHeight="1" x14ac:dyDescent="0.15">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15">
      <c r="B16" s="245"/>
      <c r="C16" s="16" t="s">
        <v>3683</v>
      </c>
      <c r="D16" s="290" t="str">
        <f>入力シート!L213</f>
        <v/>
      </c>
      <c r="E16" s="290"/>
      <c r="F16" s="7" t="s">
        <v>3684</v>
      </c>
      <c r="G16" s="290" t="str">
        <f>入力シート!L214</f>
        <v/>
      </c>
      <c r="H16" s="290"/>
      <c r="I16" s="290"/>
      <c r="J16" s="280" t="str">
        <f>入力シート!L215</f>
        <v/>
      </c>
      <c r="K16" s="280"/>
      <c r="L16" s="280"/>
      <c r="M16" s="280"/>
      <c r="N16" s="280"/>
      <c r="O16" s="280"/>
      <c r="P16" s="280"/>
      <c r="Q16" s="280"/>
      <c r="R16" s="280"/>
      <c r="S16" s="280"/>
      <c r="T16" s="280"/>
      <c r="U16" s="281"/>
      <c r="V16" s="7" t="s">
        <v>3683</v>
      </c>
      <c r="W16" s="253" t="str">
        <f>IF(入力シート!$L$88=0,入力シート!L84,"")</f>
        <v/>
      </c>
      <c r="X16" s="253"/>
      <c r="Y16" s="7" t="s">
        <v>3684</v>
      </c>
      <c r="Z16" s="253" t="str">
        <f>IF(入力シート!$L$88=0,入力シート!L85,"")</f>
        <v/>
      </c>
      <c r="AA16" s="253"/>
      <c r="AB16" s="253"/>
      <c r="AC16" s="282"/>
      <c r="AD16" s="282"/>
      <c r="AE16" s="282"/>
      <c r="AF16" s="282"/>
      <c r="AG16" s="282"/>
      <c r="AH16" s="283"/>
    </row>
    <row r="17" spans="2:34" ht="23.25" customHeight="1" x14ac:dyDescent="0.15">
      <c r="B17" s="245"/>
      <c r="C17" s="275" t="str">
        <f>入力シート!L216</f>
        <v/>
      </c>
      <c r="D17" s="276"/>
      <c r="E17" s="276"/>
      <c r="F17" s="276"/>
      <c r="G17" s="276"/>
      <c r="H17" s="276"/>
      <c r="I17" s="276"/>
      <c r="J17" s="276"/>
      <c r="K17" s="276"/>
      <c r="L17" s="276"/>
      <c r="M17" s="276"/>
      <c r="N17" s="276"/>
      <c r="O17" s="276"/>
      <c r="P17" s="276"/>
      <c r="Q17" s="276"/>
      <c r="R17" s="276"/>
      <c r="S17" s="276"/>
      <c r="T17" s="276"/>
      <c r="U17" s="277"/>
      <c r="V17" s="278" t="str">
        <f>IF(入力シート!$L$88=0,入力シート!L86,"")</f>
        <v/>
      </c>
      <c r="W17" s="278"/>
      <c r="X17" s="278"/>
      <c r="Y17" s="278"/>
      <c r="Z17" s="278"/>
      <c r="AA17" s="278"/>
      <c r="AB17" s="278"/>
      <c r="AC17" s="278"/>
      <c r="AD17" s="278"/>
      <c r="AE17" s="278"/>
      <c r="AF17" s="278"/>
      <c r="AG17" s="278"/>
      <c r="AH17" s="279"/>
    </row>
    <row r="18" spans="2:34" ht="16.5" customHeight="1" x14ac:dyDescent="0.15">
      <c r="B18" s="245"/>
      <c r="C18" s="284" t="s">
        <v>3685</v>
      </c>
      <c r="D18" s="285"/>
      <c r="E18" s="286"/>
      <c r="F18" s="345" t="s">
        <v>3686</v>
      </c>
      <c r="G18" s="323"/>
      <c r="H18" s="346"/>
      <c r="I18" s="291" t="str">
        <f>入力シート!L217</f>
        <v/>
      </c>
      <c r="J18" s="292"/>
      <c r="K18" s="292"/>
      <c r="L18" s="292"/>
      <c r="M18" s="292"/>
      <c r="N18" s="292"/>
      <c r="O18" s="292"/>
      <c r="P18" s="292"/>
      <c r="Q18" s="292"/>
      <c r="R18" s="292"/>
      <c r="S18" s="292"/>
      <c r="T18" s="292"/>
      <c r="U18" s="293"/>
      <c r="V18" s="294" t="s">
        <v>3707</v>
      </c>
      <c r="W18" s="295"/>
      <c r="X18" s="295"/>
      <c r="Y18" s="295"/>
      <c r="Z18" s="295"/>
      <c r="AA18" s="295"/>
      <c r="AB18" s="295"/>
      <c r="AC18" s="295"/>
      <c r="AD18" s="295"/>
      <c r="AE18" s="295"/>
      <c r="AF18" s="295"/>
      <c r="AG18" s="295"/>
      <c r="AH18" s="295"/>
    </row>
    <row r="19" spans="2:34" ht="16.5" customHeight="1" x14ac:dyDescent="0.15">
      <c r="B19" s="245"/>
      <c r="C19" s="287"/>
      <c r="D19" s="288"/>
      <c r="E19" s="289"/>
      <c r="F19" s="347" t="s">
        <v>3687</v>
      </c>
      <c r="G19" s="348"/>
      <c r="H19" s="349"/>
      <c r="I19" s="291" t="str">
        <f>入力シート!L218</f>
        <v>－</v>
      </c>
      <c r="J19" s="292"/>
      <c r="K19" s="292"/>
      <c r="L19" s="292"/>
      <c r="M19" s="292"/>
      <c r="N19" s="292"/>
      <c r="O19" s="292"/>
      <c r="P19" s="292"/>
      <c r="Q19" s="292"/>
      <c r="R19" s="292"/>
      <c r="S19" s="292"/>
      <c r="T19" s="292"/>
      <c r="U19" s="293"/>
      <c r="V19" s="296"/>
      <c r="W19" s="269"/>
      <c r="X19" s="269"/>
      <c r="Y19" s="269"/>
      <c r="Z19" s="269"/>
      <c r="AA19" s="269"/>
      <c r="AB19" s="269"/>
      <c r="AC19" s="269"/>
      <c r="AD19" s="269"/>
      <c r="AE19" s="269"/>
      <c r="AF19" s="269"/>
      <c r="AG19" s="269"/>
      <c r="AH19" s="269"/>
    </row>
    <row r="20" spans="2:34" ht="13.5" customHeight="1" x14ac:dyDescent="0.15">
      <c r="B20" s="245"/>
      <c r="C20" s="299" t="s">
        <v>3688</v>
      </c>
      <c r="D20" s="300"/>
      <c r="E20" s="301"/>
      <c r="F20" s="15" t="str">
        <f>入力シート!M205</f>
        <v>☑</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15">
      <c r="B21" s="245"/>
      <c r="C21" s="302"/>
      <c r="D21" s="303"/>
      <c r="E21" s="304"/>
      <c r="F21" s="7" t="str">
        <f>入力シート!N205</f>
        <v>□</v>
      </c>
      <c r="G21" s="269" t="s">
        <v>3690</v>
      </c>
      <c r="H21" s="269"/>
      <c r="I21" s="269"/>
      <c r="J21" s="269"/>
      <c r="K21" s="269"/>
      <c r="L21" s="269"/>
      <c r="M21" s="272" t="str">
        <f>入力シート!O205</f>
        <v/>
      </c>
      <c r="N21" s="272"/>
      <c r="O21" s="272"/>
      <c r="P21" s="272"/>
      <c r="Q21" s="272"/>
      <c r="R21" s="272"/>
      <c r="S21" s="272"/>
      <c r="T21" s="269" t="s">
        <v>3691</v>
      </c>
      <c r="U21" s="298"/>
      <c r="V21" s="296"/>
      <c r="W21" s="269"/>
      <c r="X21" s="269"/>
      <c r="Y21" s="269"/>
      <c r="Z21" s="269"/>
      <c r="AA21" s="269"/>
      <c r="AB21" s="269"/>
      <c r="AC21" s="269"/>
      <c r="AD21" s="269"/>
      <c r="AE21" s="269"/>
      <c r="AF21" s="269"/>
      <c r="AG21" s="269"/>
      <c r="AH21" s="269"/>
    </row>
    <row r="22" spans="2:34" ht="13.5" customHeight="1" x14ac:dyDescent="0.15">
      <c r="B22" s="245"/>
      <c r="C22" s="305"/>
      <c r="D22" s="306"/>
      <c r="E22" s="307"/>
      <c r="F22" s="270"/>
      <c r="G22" s="270"/>
      <c r="H22" s="18" t="s">
        <v>3692</v>
      </c>
      <c r="I22" s="18" t="str">
        <f>入力シート!L206</f>
        <v>□</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15">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15">
      <c r="B24" s="247"/>
      <c r="C24" s="261"/>
      <c r="D24" s="262"/>
      <c r="E24" s="275" t="str">
        <f>入力シート!E224</f>
        <v/>
      </c>
      <c r="F24" s="276"/>
      <c r="G24" s="276"/>
      <c r="H24" s="276"/>
      <c r="I24" s="276"/>
      <c r="J24" s="276"/>
      <c r="K24" s="276"/>
      <c r="L24" s="276"/>
      <c r="M24" s="276"/>
      <c r="N24" s="276"/>
      <c r="O24" s="276"/>
      <c r="P24" s="276"/>
      <c r="Q24" s="276"/>
      <c r="R24" s="276"/>
      <c r="S24" s="276"/>
      <c r="T24" s="276"/>
      <c r="U24" s="277"/>
      <c r="V24" s="296"/>
      <c r="W24" s="269"/>
      <c r="X24" s="269"/>
      <c r="Y24" s="269"/>
      <c r="Z24" s="269"/>
      <c r="AA24" s="269"/>
      <c r="AB24" s="269"/>
      <c r="AC24" s="269"/>
      <c r="AD24" s="269"/>
      <c r="AE24" s="269"/>
      <c r="AF24" s="269"/>
      <c r="AG24" s="269"/>
      <c r="AH24" s="269"/>
    </row>
    <row r="25" spans="2:34" ht="12" customHeight="1" x14ac:dyDescent="0.15">
      <c r="B25" s="247"/>
      <c r="C25" s="261"/>
      <c r="D25" s="262"/>
      <c r="E25" s="299" t="s">
        <v>3688</v>
      </c>
      <c r="F25" s="301"/>
      <c r="G25" s="21" t="str">
        <f>入力シート!M225</f>
        <v>□</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15">
      <c r="B26" s="247"/>
      <c r="C26" s="261"/>
      <c r="D26" s="262"/>
      <c r="E26" s="302"/>
      <c r="F26" s="304"/>
      <c r="G26" s="22" t="str">
        <f>入力シート!N225</f>
        <v>□</v>
      </c>
      <c r="H26" s="269" t="s">
        <v>3690</v>
      </c>
      <c r="I26" s="269"/>
      <c r="J26" s="269"/>
      <c r="K26" s="269"/>
      <c r="L26" s="269"/>
      <c r="M26" s="269"/>
      <c r="N26" s="272" t="str">
        <f>入力シート!O225</f>
        <v/>
      </c>
      <c r="O26" s="272"/>
      <c r="P26" s="272"/>
      <c r="Q26" s="272"/>
      <c r="R26" s="272"/>
      <c r="S26" s="272"/>
      <c r="T26" s="272"/>
      <c r="U26" s="19" t="s">
        <v>3691</v>
      </c>
      <c r="V26" s="296"/>
      <c r="W26" s="269"/>
      <c r="X26" s="269"/>
      <c r="Y26" s="269"/>
      <c r="Z26" s="269"/>
      <c r="AA26" s="269"/>
      <c r="AB26" s="269"/>
      <c r="AC26" s="269"/>
      <c r="AD26" s="269"/>
      <c r="AE26" s="269"/>
      <c r="AF26" s="269"/>
      <c r="AG26" s="269"/>
      <c r="AH26" s="269"/>
    </row>
    <row r="27" spans="2:34" ht="12" customHeight="1" x14ac:dyDescent="0.15">
      <c r="B27" s="247"/>
      <c r="C27" s="263"/>
      <c r="D27" s="264"/>
      <c r="E27" s="305"/>
      <c r="F27" s="307"/>
      <c r="G27" s="305"/>
      <c r="H27" s="306"/>
      <c r="I27" s="18" t="s">
        <v>3692</v>
      </c>
      <c r="J27" s="18" t="str">
        <f>入力シート!L226</f>
        <v>□</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15">
      <c r="B28" s="247"/>
      <c r="C28" s="259" t="s">
        <v>3695</v>
      </c>
      <c r="D28" s="260"/>
      <c r="E28" s="14"/>
      <c r="F28" s="15" t="str">
        <f>入力シート!M230</f>
        <v>□</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15">
      <c r="B29" s="247"/>
      <c r="C29" s="261"/>
      <c r="D29" s="262"/>
      <c r="E29" s="16"/>
      <c r="F29" s="7" t="str">
        <f>入力シート!N230</f>
        <v>□</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15">
      <c r="B30" s="247"/>
      <c r="C30" s="261"/>
      <c r="D30" s="262"/>
      <c r="E30" s="351"/>
      <c r="F30" s="269"/>
      <c r="G30" s="269"/>
      <c r="H30" s="269"/>
      <c r="I30" s="269"/>
      <c r="J30" s="269" t="s">
        <v>3700</v>
      </c>
      <c r="K30" s="269"/>
      <c r="L30" s="269"/>
      <c r="M30" s="272" t="str">
        <f>入力シート!O230</f>
        <v/>
      </c>
      <c r="N30" s="272"/>
      <c r="O30" s="272"/>
      <c r="P30" s="272"/>
      <c r="Q30" s="272"/>
      <c r="R30" s="272"/>
      <c r="S30" s="272"/>
      <c r="T30" s="269" t="s">
        <v>3691</v>
      </c>
      <c r="U30" s="298"/>
      <c r="V30" s="296"/>
      <c r="W30" s="269"/>
      <c r="X30" s="269"/>
      <c r="Y30" s="269"/>
      <c r="Z30" s="269"/>
      <c r="AA30" s="269"/>
      <c r="AB30" s="269"/>
      <c r="AC30" s="269"/>
      <c r="AD30" s="269"/>
      <c r="AE30" s="269"/>
      <c r="AF30" s="269"/>
      <c r="AG30" s="269"/>
      <c r="AH30" s="269"/>
    </row>
    <row r="31" spans="2:34" ht="12" customHeight="1" x14ac:dyDescent="0.15">
      <c r="B31" s="247"/>
      <c r="C31" s="265" t="s">
        <v>3696</v>
      </c>
      <c r="D31" s="266"/>
      <c r="E31" s="17"/>
      <c r="F31" s="18" t="str">
        <f>入力シート!P230</f>
        <v>□</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15">
      <c r="B32" s="247"/>
      <c r="C32" s="259" t="s">
        <v>3697</v>
      </c>
      <c r="D32" s="260"/>
      <c r="E32" s="14"/>
      <c r="F32" s="15" t="str">
        <f>入力シート!M234</f>
        <v>□</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15">
      <c r="B33" s="247"/>
      <c r="C33" s="261"/>
      <c r="D33" s="262"/>
      <c r="E33" s="16"/>
      <c r="F33" s="7" t="str">
        <f>入力シート!N234</f>
        <v>□</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15">
      <c r="B34" s="247"/>
      <c r="C34" s="261"/>
      <c r="D34" s="262"/>
      <c r="E34" s="351"/>
      <c r="F34" s="269"/>
      <c r="G34" s="269"/>
      <c r="H34" s="269"/>
      <c r="I34" s="269"/>
      <c r="J34" s="269" t="s">
        <v>3700</v>
      </c>
      <c r="K34" s="269"/>
      <c r="L34" s="269"/>
      <c r="M34" s="272" t="str">
        <f>入力シート!O234</f>
        <v/>
      </c>
      <c r="N34" s="272"/>
      <c r="O34" s="272"/>
      <c r="P34" s="272"/>
      <c r="Q34" s="272"/>
      <c r="R34" s="272"/>
      <c r="S34" s="272"/>
      <c r="T34" s="269" t="s">
        <v>3691</v>
      </c>
      <c r="U34" s="298"/>
      <c r="V34" s="296"/>
      <c r="W34" s="269"/>
      <c r="X34" s="269"/>
      <c r="Y34" s="269"/>
      <c r="Z34" s="269"/>
      <c r="AA34" s="269"/>
      <c r="AB34" s="269"/>
      <c r="AC34" s="269"/>
      <c r="AD34" s="269"/>
      <c r="AE34" s="269"/>
      <c r="AF34" s="269"/>
      <c r="AG34" s="269"/>
      <c r="AH34" s="269"/>
    </row>
    <row r="35" spans="2:34" ht="12" customHeight="1" x14ac:dyDescent="0.15">
      <c r="B35" s="248"/>
      <c r="C35" s="267" t="s">
        <v>3698</v>
      </c>
      <c r="D35" s="268"/>
      <c r="E35" s="26"/>
      <c r="F35" s="27" t="str">
        <f>入力シート!P234</f>
        <v>□</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15">
      <c r="B36" s="7"/>
      <c r="C36" s="7"/>
      <c r="D36" s="7"/>
      <c r="E36" s="7"/>
      <c r="F36" s="7"/>
      <c r="G36" s="7"/>
      <c r="H36" s="7"/>
      <c r="I36" s="7"/>
      <c r="J36" s="337" t="str">
        <f>IF(入力シート!L239,"別紙のとおり","")</f>
        <v/>
      </c>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15">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15">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15">
      <c r="B40" s="29">
        <v>1</v>
      </c>
      <c r="C40" s="324" t="str">
        <f>IF(入力シート!$L$239,"",入力シート!L240)</f>
        <v/>
      </c>
      <c r="D40" s="324"/>
      <c r="E40" s="324"/>
      <c r="F40" s="324"/>
      <c r="G40" s="324"/>
      <c r="H40" s="324"/>
      <c r="I40" s="324"/>
      <c r="J40" s="324"/>
      <c r="K40" s="324"/>
      <c r="L40" s="324"/>
      <c r="M40" s="325" t="str">
        <f>IF(入力シート!$L$239,"",入力シート!M240)</f>
        <v/>
      </c>
      <c r="N40" s="325"/>
      <c r="O40" s="325"/>
      <c r="P40" s="325"/>
      <c r="Q40" s="326" t="str">
        <f>IF(入力シート!$L$239,"",入力シート!N240)</f>
        <v/>
      </c>
      <c r="R40" s="326"/>
      <c r="S40" s="326"/>
      <c r="T40" s="326"/>
      <c r="U40" s="327" t="str">
        <f>IF(入力シート!$L$239,"",入力シート!O240)</f>
        <v/>
      </c>
      <c r="V40" s="327"/>
      <c r="W40" s="327"/>
      <c r="X40" s="328"/>
      <c r="Y40" s="311"/>
      <c r="Z40" s="310"/>
      <c r="AA40" s="310"/>
      <c r="AB40" s="310"/>
      <c r="AC40" s="310"/>
      <c r="AD40" s="310"/>
      <c r="AE40" s="310"/>
      <c r="AF40" s="310"/>
      <c r="AG40" s="310"/>
      <c r="AH40" s="310"/>
    </row>
    <row r="41" spans="2:34" ht="20.25" customHeight="1" x14ac:dyDescent="0.15">
      <c r="B41" s="29">
        <v>2</v>
      </c>
      <c r="C41" s="324" t="str">
        <f>IF(入力シート!$L$239,"",入力シート!L241)</f>
        <v/>
      </c>
      <c r="D41" s="324"/>
      <c r="E41" s="324"/>
      <c r="F41" s="324"/>
      <c r="G41" s="324"/>
      <c r="H41" s="324"/>
      <c r="I41" s="324"/>
      <c r="J41" s="324"/>
      <c r="K41" s="324"/>
      <c r="L41" s="324"/>
      <c r="M41" s="325" t="str">
        <f>IF(入力シート!$L$239,"",入力シート!M241)</f>
        <v/>
      </c>
      <c r="N41" s="325"/>
      <c r="O41" s="325"/>
      <c r="P41" s="325"/>
      <c r="Q41" s="326" t="str">
        <f>IF(入力シート!$L$239,"",入力シート!N241)</f>
        <v/>
      </c>
      <c r="R41" s="326"/>
      <c r="S41" s="326"/>
      <c r="T41" s="326"/>
      <c r="U41" s="327" t="str">
        <f>IF(入力シート!$L$239,"",入力シート!O241)</f>
        <v/>
      </c>
      <c r="V41" s="327"/>
      <c r="W41" s="327"/>
      <c r="X41" s="328"/>
      <c r="Y41" s="311"/>
      <c r="Z41" s="310"/>
      <c r="AA41" s="310"/>
      <c r="AB41" s="310"/>
      <c r="AC41" s="310"/>
      <c r="AD41" s="310"/>
      <c r="AE41" s="310"/>
      <c r="AF41" s="310"/>
      <c r="AG41" s="310"/>
      <c r="AH41" s="310"/>
    </row>
    <row r="42" spans="2:34" ht="20.25" customHeight="1" x14ac:dyDescent="0.15">
      <c r="B42" s="29">
        <v>3</v>
      </c>
      <c r="C42" s="324" t="str">
        <f>IF(入力シート!$L$239,"",入力シート!L242)</f>
        <v/>
      </c>
      <c r="D42" s="324"/>
      <c r="E42" s="324"/>
      <c r="F42" s="324"/>
      <c r="G42" s="324"/>
      <c r="H42" s="324"/>
      <c r="I42" s="324"/>
      <c r="J42" s="324"/>
      <c r="K42" s="324"/>
      <c r="L42" s="324"/>
      <c r="M42" s="325" t="str">
        <f>IF(入力シート!$L$239,"",入力シート!M242)</f>
        <v/>
      </c>
      <c r="N42" s="325"/>
      <c r="O42" s="325"/>
      <c r="P42" s="325"/>
      <c r="Q42" s="326" t="str">
        <f>IF(入力シート!$L$239,"",入力シート!N242)</f>
        <v/>
      </c>
      <c r="R42" s="326"/>
      <c r="S42" s="326"/>
      <c r="T42" s="326"/>
      <c r="U42" s="327" t="str">
        <f>IF(入力シート!$L$239,"",入力シート!O242)</f>
        <v/>
      </c>
      <c r="V42" s="327"/>
      <c r="W42" s="327"/>
      <c r="X42" s="328"/>
      <c r="Y42" s="311"/>
      <c r="Z42" s="310"/>
      <c r="AA42" s="310"/>
      <c r="AB42" s="310"/>
      <c r="AC42" s="310"/>
      <c r="AD42" s="310"/>
      <c r="AE42" s="310"/>
      <c r="AF42" s="310"/>
      <c r="AG42" s="310"/>
      <c r="AH42" s="310"/>
    </row>
    <row r="43" spans="2:34" ht="20.25" customHeight="1" x14ac:dyDescent="0.15">
      <c r="B43" s="29">
        <v>4</v>
      </c>
      <c r="C43" s="324" t="str">
        <f>IF(入力シート!$L$239,"",入力シート!L243)</f>
        <v/>
      </c>
      <c r="D43" s="324"/>
      <c r="E43" s="324"/>
      <c r="F43" s="324"/>
      <c r="G43" s="324"/>
      <c r="H43" s="324"/>
      <c r="I43" s="324"/>
      <c r="J43" s="324"/>
      <c r="K43" s="324"/>
      <c r="L43" s="324"/>
      <c r="M43" s="325" t="str">
        <f>IF(入力シート!$L$239,"",入力シート!M243)</f>
        <v/>
      </c>
      <c r="N43" s="325"/>
      <c r="O43" s="325"/>
      <c r="P43" s="325"/>
      <c r="Q43" s="326" t="str">
        <f>IF(入力シート!$L$239,"",入力シート!N243)</f>
        <v/>
      </c>
      <c r="R43" s="326"/>
      <c r="S43" s="326"/>
      <c r="T43" s="326"/>
      <c r="U43" s="327" t="str">
        <f>IF(入力シート!$L$239,"",入力シート!O243)</f>
        <v/>
      </c>
      <c r="V43" s="327"/>
      <c r="W43" s="327"/>
      <c r="X43" s="328"/>
      <c r="Y43" s="311"/>
      <c r="Z43" s="310"/>
      <c r="AA43" s="310"/>
      <c r="AB43" s="310"/>
      <c r="AC43" s="310"/>
      <c r="AD43" s="310"/>
      <c r="AE43" s="310"/>
      <c r="AF43" s="310"/>
      <c r="AG43" s="310"/>
      <c r="AH43" s="310"/>
    </row>
    <row r="44" spans="2:34" ht="20.25" customHeight="1" x14ac:dyDescent="0.15">
      <c r="B44" s="29">
        <v>5</v>
      </c>
      <c r="C44" s="324" t="str">
        <f>IF(入力シート!$L$239,"",入力シート!L244)</f>
        <v/>
      </c>
      <c r="D44" s="324"/>
      <c r="E44" s="324"/>
      <c r="F44" s="324"/>
      <c r="G44" s="324"/>
      <c r="H44" s="324"/>
      <c r="I44" s="324"/>
      <c r="J44" s="324"/>
      <c r="K44" s="324"/>
      <c r="L44" s="324"/>
      <c r="M44" s="325" t="str">
        <f>IF(入力シート!$L$239,"",入力シート!M244)</f>
        <v/>
      </c>
      <c r="N44" s="325"/>
      <c r="O44" s="325"/>
      <c r="P44" s="325"/>
      <c r="Q44" s="326" t="str">
        <f>IF(入力シート!$L$239,"",入力シート!N244)</f>
        <v/>
      </c>
      <c r="R44" s="326"/>
      <c r="S44" s="326"/>
      <c r="T44" s="326"/>
      <c r="U44" s="327" t="str">
        <f>IF(入力シート!$L$239,"",入力シート!O244)</f>
        <v/>
      </c>
      <c r="V44" s="327"/>
      <c r="W44" s="327"/>
      <c r="X44" s="328"/>
      <c r="Y44" s="311"/>
      <c r="Z44" s="310"/>
      <c r="AA44" s="310"/>
      <c r="AB44" s="310"/>
      <c r="AC44" s="310"/>
      <c r="AD44" s="310"/>
      <c r="AE44" s="310"/>
      <c r="AF44" s="310"/>
      <c r="AG44" s="310"/>
      <c r="AH44" s="310"/>
    </row>
    <row r="45" spans="2:34" ht="16.5" customHeight="1" x14ac:dyDescent="0.15">
      <c r="B45" s="329" t="s">
        <v>3715</v>
      </c>
      <c r="C45" s="330"/>
      <c r="D45" s="330"/>
      <c r="E45" s="330"/>
      <c r="F45" s="330"/>
      <c r="G45" s="330"/>
      <c r="H45" s="330"/>
      <c r="I45" s="330"/>
      <c r="J45" s="330"/>
      <c r="K45" s="330"/>
      <c r="L45" s="330"/>
      <c r="M45" s="330"/>
      <c r="N45" s="330"/>
      <c r="O45" s="330"/>
      <c r="P45" s="330"/>
      <c r="Q45" s="331">
        <f>IF(入力シート!$L$239,"",SUM(Q40:T44))</f>
        <v>0</v>
      </c>
      <c r="R45" s="331"/>
      <c r="S45" s="331"/>
      <c r="T45" s="331"/>
      <c r="U45" s="352"/>
      <c r="V45" s="352"/>
      <c r="W45" s="352"/>
      <c r="X45" s="353"/>
      <c r="Y45" s="311"/>
      <c r="Z45" s="310"/>
      <c r="AA45" s="310"/>
      <c r="AB45" s="310"/>
      <c r="AC45" s="310"/>
      <c r="AD45" s="310"/>
      <c r="AE45" s="310"/>
      <c r="AF45" s="310"/>
      <c r="AG45" s="310"/>
      <c r="AH45" s="310"/>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2" t="s">
        <v>3718</v>
      </c>
      <c r="C48" s="313"/>
      <c r="D48" s="313"/>
      <c r="E48" s="313"/>
      <c r="F48" s="244"/>
      <c r="G48" s="32" t="str">
        <f>入力シート!L293</f>
        <v>□</v>
      </c>
      <c r="H48" s="295" t="s">
        <v>3720</v>
      </c>
      <c r="I48" s="295"/>
      <c r="J48" s="295"/>
      <c r="K48" s="295"/>
      <c r="L48" s="295"/>
      <c r="M48" s="28" t="str">
        <f>入力シート!M293</f>
        <v>□</v>
      </c>
      <c r="N48" s="295" t="s">
        <v>3721</v>
      </c>
      <c r="O48" s="295"/>
      <c r="P48" s="295"/>
      <c r="Q48" s="295"/>
      <c r="R48" s="295"/>
      <c r="S48" s="295"/>
      <c r="T48" s="295"/>
      <c r="U48" s="320" t="str">
        <f>入力シート!M294</f>
        <v/>
      </c>
      <c r="V48" s="320"/>
      <c r="W48" s="320"/>
      <c r="X48" s="320"/>
      <c r="Y48" s="320"/>
      <c r="Z48" s="320"/>
      <c r="AA48" s="320"/>
      <c r="AB48" s="320"/>
      <c r="AC48" s="320"/>
      <c r="AD48" s="320"/>
      <c r="AE48" s="320"/>
      <c r="AF48" s="320"/>
      <c r="AG48" s="320"/>
      <c r="AH48" s="33" t="s">
        <v>3691</v>
      </c>
    </row>
    <row r="49" spans="2:34" ht="13.5" customHeight="1" x14ac:dyDescent="0.15">
      <c r="B49" s="314"/>
      <c r="C49" s="315"/>
      <c r="D49" s="315"/>
      <c r="E49" s="315"/>
      <c r="F49" s="316"/>
      <c r="G49" s="30" t="str">
        <f>入力シート!N293</f>
        <v>□</v>
      </c>
      <c r="H49" s="7" t="s">
        <v>3722</v>
      </c>
      <c r="I49" s="7"/>
      <c r="J49" s="7"/>
      <c r="K49" s="7"/>
      <c r="L49" s="7"/>
      <c r="M49" s="7"/>
      <c r="N49" s="321" t="str">
        <f>入力シート!N294</f>
        <v/>
      </c>
      <c r="O49" s="321"/>
      <c r="P49" s="321"/>
      <c r="Q49" s="321"/>
      <c r="R49" s="321"/>
      <c r="S49" s="321"/>
      <c r="T49" s="321"/>
      <c r="U49" s="321"/>
      <c r="V49" s="321"/>
      <c r="W49" s="321"/>
      <c r="X49" s="321"/>
      <c r="Y49" s="321"/>
      <c r="Z49" s="321"/>
      <c r="AA49" s="321"/>
      <c r="AB49" s="321"/>
      <c r="AC49" s="321"/>
      <c r="AD49" s="321"/>
      <c r="AE49" s="321"/>
      <c r="AF49" s="321"/>
      <c r="AG49" s="321"/>
      <c r="AH49" s="19" t="s">
        <v>3691</v>
      </c>
    </row>
    <row r="50" spans="2:34" ht="13.5" customHeight="1" x14ac:dyDescent="0.15">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15">
      <c r="B51" s="314" t="s">
        <v>3719</v>
      </c>
      <c r="C51" s="315"/>
      <c r="D51" s="315"/>
      <c r="E51" s="315"/>
      <c r="F51" s="316"/>
      <c r="G51" s="23" t="str">
        <f>入力シート!L298</f>
        <v>□</v>
      </c>
      <c r="H51" s="323" t="s">
        <v>3724</v>
      </c>
      <c r="I51" s="323"/>
      <c r="J51" s="323"/>
      <c r="K51" s="323"/>
      <c r="L51" s="323"/>
      <c r="M51" s="323"/>
      <c r="N51" s="323"/>
      <c r="O51" s="24"/>
      <c r="P51" s="24" t="str">
        <f>入力シート!M298</f>
        <v>□</v>
      </c>
      <c r="Q51" s="323" t="s">
        <v>3725</v>
      </c>
      <c r="R51" s="323"/>
      <c r="S51" s="323"/>
      <c r="T51" s="323"/>
      <c r="U51" s="323"/>
      <c r="V51" s="323"/>
      <c r="W51" s="323"/>
      <c r="X51" s="323"/>
      <c r="Y51" s="31"/>
      <c r="Z51" s="24" t="str">
        <f>入力シート!N298</f>
        <v>□</v>
      </c>
      <c r="AA51" s="323" t="s">
        <v>3726</v>
      </c>
      <c r="AB51" s="323"/>
      <c r="AC51" s="323"/>
      <c r="AD51" s="323"/>
      <c r="AE51" s="323"/>
      <c r="AF51" s="323"/>
      <c r="AG51" s="323"/>
      <c r="AH51" s="25"/>
    </row>
    <row r="52" spans="2:34" ht="28.5" customHeight="1" x14ac:dyDescent="0.15">
      <c r="B52" s="317" t="s">
        <v>3658</v>
      </c>
      <c r="C52" s="318"/>
      <c r="D52" s="318"/>
      <c r="E52" s="318"/>
      <c r="F52" s="319"/>
      <c r="G52" s="336" t="str">
        <f>入力シート!L302</f>
        <v/>
      </c>
      <c r="H52" s="334"/>
      <c r="I52" s="334"/>
      <c r="J52" s="334"/>
      <c r="K52" s="334"/>
      <c r="L52" s="334"/>
      <c r="M52" s="334"/>
      <c r="N52" s="334"/>
      <c r="O52" s="334"/>
      <c r="P52" s="334" t="str">
        <f>入力シート!L304</f>
        <v/>
      </c>
      <c r="Q52" s="334"/>
      <c r="R52" s="334"/>
      <c r="S52" s="334"/>
      <c r="T52" s="334"/>
      <c r="U52" s="334"/>
      <c r="V52" s="334"/>
      <c r="W52" s="334"/>
      <c r="X52" s="334"/>
      <c r="Y52" s="335" t="str">
        <f>入力シート!L306</f>
        <v/>
      </c>
      <c r="Z52" s="335"/>
      <c r="AA52" s="335"/>
      <c r="AB52" s="335"/>
      <c r="AC52" s="335"/>
      <c r="AD52" s="335"/>
      <c r="AE52" s="335"/>
      <c r="AF52" s="335"/>
      <c r="AG52" s="335"/>
      <c r="AH52" s="97"/>
    </row>
    <row r="53" spans="2:34" ht="14.25" customHeight="1" x14ac:dyDescent="0.15">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15">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15">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15">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sheetProtection algorithmName="SHA-512" hashValue="c3L41n/rlpCKH6uDNz5kw1lJGUcKAwDnS4fUBgAYh4BtUgaDtbNGEyJHNpKzApexXBmVbpTbuVr0UwYAENaqDw==" saltValue="3Y4/V2t4lWkZWZ+PaNUFaA==" spinCount="100000" sheet="1" objects="1" scenarios="1" formatCells="0"/>
  <mergeCells count="115">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zoomScaleNormal="100" workbookViewId="1">
      <selection activeCell="B4" sqref="B4:Y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15">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15">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15">
      <c r="D8" s="371">
        <v>1</v>
      </c>
      <c r="E8" s="375" t="s">
        <v>3756</v>
      </c>
      <c r="F8" s="376"/>
      <c r="G8" s="377"/>
      <c r="H8" s="381" t="str">
        <f>入力シート!L144</f>
        <v/>
      </c>
      <c r="I8" s="381"/>
      <c r="J8" s="381"/>
      <c r="K8" s="381"/>
      <c r="L8" s="381"/>
      <c r="M8" s="381"/>
      <c r="N8" s="381"/>
      <c r="O8" s="381"/>
      <c r="P8" s="381"/>
      <c r="Q8" s="381"/>
      <c r="R8" s="382"/>
      <c r="S8" s="385" t="s">
        <v>3853</v>
      </c>
      <c r="T8" s="386"/>
      <c r="U8" s="389" t="str">
        <f>入力シート!L147</f>
        <v/>
      </c>
      <c r="V8" s="389"/>
      <c r="W8" s="390"/>
    </row>
    <row r="9" spans="2:27" x14ac:dyDescent="0.15">
      <c r="D9" s="372"/>
      <c r="E9" s="378"/>
      <c r="F9" s="379"/>
      <c r="G9" s="380"/>
      <c r="H9" s="383"/>
      <c r="I9" s="383"/>
      <c r="J9" s="383"/>
      <c r="K9" s="383"/>
      <c r="L9" s="383"/>
      <c r="M9" s="383"/>
      <c r="N9" s="383"/>
      <c r="O9" s="383"/>
      <c r="P9" s="383"/>
      <c r="Q9" s="383"/>
      <c r="R9" s="384"/>
      <c r="S9" s="387"/>
      <c r="T9" s="388"/>
      <c r="U9" s="391"/>
      <c r="V9" s="391"/>
      <c r="W9" s="392"/>
    </row>
    <row r="10" spans="2:27" ht="16.5" customHeight="1" x14ac:dyDescent="0.15">
      <c r="D10" s="372"/>
      <c r="E10" s="356" t="s">
        <v>3763</v>
      </c>
      <c r="F10" s="357"/>
      <c r="G10" s="357"/>
      <c r="H10" s="135" t="s">
        <v>3683</v>
      </c>
      <c r="I10" s="393" t="str">
        <f>入力シート!L148</f>
        <v/>
      </c>
      <c r="J10" s="393"/>
      <c r="K10" s="136" t="s">
        <v>3684</v>
      </c>
      <c r="L10" s="393" t="str">
        <f>入力シート!M148</f>
        <v/>
      </c>
      <c r="M10" s="393"/>
      <c r="N10" s="393"/>
      <c r="O10" s="393"/>
      <c r="P10" s="393"/>
      <c r="Q10" s="393"/>
      <c r="R10" s="393"/>
      <c r="S10" s="393"/>
      <c r="T10" s="393"/>
      <c r="U10" s="393"/>
      <c r="V10" s="393"/>
      <c r="W10" s="395"/>
    </row>
    <row r="11" spans="2:27" ht="28.5" customHeight="1" x14ac:dyDescent="0.15">
      <c r="D11" s="372"/>
      <c r="E11" s="359"/>
      <c r="F11" s="360"/>
      <c r="G11" s="360"/>
      <c r="H11" s="134"/>
      <c r="I11" s="383" t="str">
        <f>入力シート!L149</f>
        <v/>
      </c>
      <c r="J11" s="383"/>
      <c r="K11" s="383"/>
      <c r="L11" s="383"/>
      <c r="M11" s="383"/>
      <c r="N11" s="383"/>
      <c r="O11" s="383"/>
      <c r="P11" s="383"/>
      <c r="Q11" s="383"/>
      <c r="R11" s="383"/>
      <c r="S11" s="383"/>
      <c r="T11" s="383"/>
      <c r="U11" s="383"/>
      <c r="V11" s="383"/>
      <c r="W11" s="394"/>
    </row>
    <row r="12" spans="2:27" x14ac:dyDescent="0.15">
      <c r="D12" s="372"/>
      <c r="E12" s="356" t="s">
        <v>3852</v>
      </c>
      <c r="F12" s="357"/>
      <c r="G12" s="358"/>
      <c r="H12" s="362" t="s">
        <v>3686</v>
      </c>
      <c r="I12" s="363"/>
      <c r="J12" s="364"/>
      <c r="K12" s="365" t="str">
        <f>入力シート!L150</f>
        <v/>
      </c>
      <c r="L12" s="366"/>
      <c r="M12" s="366"/>
      <c r="N12" s="366"/>
      <c r="O12" s="366"/>
      <c r="P12" s="366"/>
      <c r="Q12" s="366"/>
      <c r="R12" s="366"/>
      <c r="S12" s="366"/>
      <c r="T12" s="366"/>
      <c r="U12" s="366"/>
      <c r="V12" s="366"/>
      <c r="W12" s="367"/>
    </row>
    <row r="13" spans="2:27" x14ac:dyDescent="0.15">
      <c r="D13" s="372"/>
      <c r="E13" s="359"/>
      <c r="F13" s="360"/>
      <c r="G13" s="361"/>
      <c r="H13" s="368" t="s">
        <v>3687</v>
      </c>
      <c r="I13" s="369"/>
      <c r="J13" s="370"/>
      <c r="K13" s="365" t="str">
        <f>入力シート!L151</f>
        <v>－</v>
      </c>
      <c r="L13" s="366"/>
      <c r="M13" s="366"/>
      <c r="N13" s="366"/>
      <c r="O13" s="366"/>
      <c r="P13" s="366"/>
      <c r="Q13" s="366"/>
      <c r="R13" s="366"/>
      <c r="S13" s="366"/>
      <c r="T13" s="366"/>
      <c r="U13" s="366"/>
      <c r="V13" s="366"/>
      <c r="W13" s="367"/>
    </row>
    <row r="14" spans="2:27" x14ac:dyDescent="0.15">
      <c r="D14" s="372"/>
      <c r="E14" s="356" t="s">
        <v>3851</v>
      </c>
      <c r="F14" s="357"/>
      <c r="G14" s="358"/>
      <c r="H14" s="132" t="str">
        <f>入力シート!M145</f>
        <v>□</v>
      </c>
      <c r="I14" s="402" t="s">
        <v>3689</v>
      </c>
      <c r="J14" s="402"/>
      <c r="K14" s="402"/>
      <c r="L14" s="402"/>
      <c r="M14" s="402"/>
      <c r="N14" s="402"/>
      <c r="O14" s="402"/>
      <c r="P14" s="402"/>
      <c r="Q14" s="402"/>
      <c r="R14" s="402"/>
      <c r="S14" s="402"/>
      <c r="T14" s="402"/>
      <c r="U14" s="402"/>
      <c r="V14" s="402"/>
      <c r="W14" s="403"/>
    </row>
    <row r="15" spans="2:27" x14ac:dyDescent="0.15">
      <c r="D15" s="372"/>
      <c r="E15" s="396"/>
      <c r="F15" s="397"/>
      <c r="G15" s="398"/>
      <c r="H15" s="5" t="str">
        <f>入力シート!N145</f>
        <v>□</v>
      </c>
      <c r="I15" s="404" t="s">
        <v>3690</v>
      </c>
      <c r="J15" s="404"/>
      <c r="K15" s="404"/>
      <c r="L15" s="404"/>
      <c r="M15" s="404"/>
      <c r="N15" s="404"/>
      <c r="O15" s="272" t="str">
        <f>入力シート!O145</f>
        <v/>
      </c>
      <c r="P15" s="272"/>
      <c r="Q15" s="272"/>
      <c r="R15" s="272"/>
      <c r="S15" s="272"/>
      <c r="T15" s="272"/>
      <c r="U15" s="272"/>
      <c r="V15" s="404" t="s">
        <v>3691</v>
      </c>
      <c r="W15" s="405"/>
    </row>
    <row r="16" spans="2:27" x14ac:dyDescent="0.15">
      <c r="D16" s="373"/>
      <c r="E16" s="399"/>
      <c r="F16" s="400"/>
      <c r="G16" s="401"/>
      <c r="H16" s="406"/>
      <c r="I16" s="406"/>
      <c r="J16" s="133" t="s">
        <v>3692</v>
      </c>
      <c r="K16" s="133" t="str">
        <f>入力シート!L146</f>
        <v>□</v>
      </c>
      <c r="L16" s="406" t="s">
        <v>3850</v>
      </c>
      <c r="M16" s="406"/>
      <c r="N16" s="406"/>
      <c r="O16" s="406"/>
      <c r="P16" s="406"/>
      <c r="Q16" s="406"/>
      <c r="R16" s="406"/>
      <c r="S16" s="406"/>
      <c r="T16" s="406"/>
      <c r="U16" s="406"/>
      <c r="V16" s="406"/>
      <c r="W16" s="407"/>
    </row>
    <row r="17" spans="4:23" ht="13.5" customHeight="1" x14ac:dyDescent="0.15">
      <c r="D17" s="371">
        <v>2</v>
      </c>
      <c r="E17" s="375" t="s">
        <v>3756</v>
      </c>
      <c r="F17" s="376"/>
      <c r="G17" s="377"/>
      <c r="H17" s="381" t="str">
        <f>入力シート!L155</f>
        <v/>
      </c>
      <c r="I17" s="381"/>
      <c r="J17" s="381"/>
      <c r="K17" s="381"/>
      <c r="L17" s="381"/>
      <c r="M17" s="381"/>
      <c r="N17" s="381"/>
      <c r="O17" s="381"/>
      <c r="P17" s="381"/>
      <c r="Q17" s="381"/>
      <c r="R17" s="382"/>
      <c r="S17" s="385" t="s">
        <v>3853</v>
      </c>
      <c r="T17" s="386"/>
      <c r="U17" s="389" t="str">
        <f>入力シート!L158</f>
        <v/>
      </c>
      <c r="V17" s="389"/>
      <c r="W17" s="390"/>
    </row>
    <row r="18" spans="4:23" x14ac:dyDescent="0.15">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15">
      <c r="D19" s="372"/>
      <c r="E19" s="356" t="s">
        <v>3763</v>
      </c>
      <c r="F19" s="357"/>
      <c r="G19" s="357"/>
      <c r="H19" s="135" t="s">
        <v>3683</v>
      </c>
      <c r="I19" s="393" t="str">
        <f>入力シート!L159</f>
        <v/>
      </c>
      <c r="J19" s="393"/>
      <c r="K19" s="136" t="s">
        <v>3684</v>
      </c>
      <c r="L19" s="393" t="str">
        <f>入力シート!M159</f>
        <v/>
      </c>
      <c r="M19" s="393"/>
      <c r="N19" s="393"/>
      <c r="O19" s="393"/>
      <c r="P19" s="393"/>
      <c r="Q19" s="393"/>
      <c r="R19" s="393"/>
      <c r="S19" s="393"/>
      <c r="T19" s="393"/>
      <c r="U19" s="393"/>
      <c r="V19" s="393"/>
      <c r="W19" s="395"/>
    </row>
    <row r="20" spans="4:23" ht="28.5" customHeight="1" x14ac:dyDescent="0.15">
      <c r="D20" s="372"/>
      <c r="E20" s="359"/>
      <c r="F20" s="360"/>
      <c r="G20" s="360"/>
      <c r="H20" s="134"/>
      <c r="I20" s="383" t="str">
        <f>入力シート!L160</f>
        <v/>
      </c>
      <c r="J20" s="383"/>
      <c r="K20" s="383"/>
      <c r="L20" s="383"/>
      <c r="M20" s="383"/>
      <c r="N20" s="383"/>
      <c r="O20" s="383"/>
      <c r="P20" s="383"/>
      <c r="Q20" s="383"/>
      <c r="R20" s="383"/>
      <c r="S20" s="383"/>
      <c r="T20" s="383"/>
      <c r="U20" s="383"/>
      <c r="V20" s="383"/>
      <c r="W20" s="394"/>
    </row>
    <row r="21" spans="4:23" x14ac:dyDescent="0.15">
      <c r="D21" s="372"/>
      <c r="E21" s="356" t="s">
        <v>3852</v>
      </c>
      <c r="F21" s="357"/>
      <c r="G21" s="358"/>
      <c r="H21" s="362" t="s">
        <v>3686</v>
      </c>
      <c r="I21" s="363"/>
      <c r="J21" s="364"/>
      <c r="K21" s="365" t="str">
        <f>入力シート!L161</f>
        <v/>
      </c>
      <c r="L21" s="366"/>
      <c r="M21" s="366"/>
      <c r="N21" s="366"/>
      <c r="O21" s="366"/>
      <c r="P21" s="366"/>
      <c r="Q21" s="366"/>
      <c r="R21" s="366"/>
      <c r="S21" s="366"/>
      <c r="T21" s="366"/>
      <c r="U21" s="366"/>
      <c r="V21" s="366"/>
      <c r="W21" s="367"/>
    </row>
    <row r="22" spans="4:23" x14ac:dyDescent="0.15">
      <c r="D22" s="372"/>
      <c r="E22" s="359"/>
      <c r="F22" s="360"/>
      <c r="G22" s="361"/>
      <c r="H22" s="368" t="s">
        <v>3687</v>
      </c>
      <c r="I22" s="369"/>
      <c r="J22" s="370"/>
      <c r="K22" s="365" t="str">
        <f>入力シート!L162</f>
        <v>－</v>
      </c>
      <c r="L22" s="366"/>
      <c r="M22" s="366"/>
      <c r="N22" s="366"/>
      <c r="O22" s="366"/>
      <c r="P22" s="366"/>
      <c r="Q22" s="366"/>
      <c r="R22" s="366"/>
      <c r="S22" s="366"/>
      <c r="T22" s="366"/>
      <c r="U22" s="366"/>
      <c r="V22" s="366"/>
      <c r="W22" s="367"/>
    </row>
    <row r="23" spans="4:23" x14ac:dyDescent="0.15">
      <c r="D23" s="372"/>
      <c r="E23" s="356" t="s">
        <v>3851</v>
      </c>
      <c r="F23" s="357"/>
      <c r="G23" s="358"/>
      <c r="H23" s="132" t="str">
        <f>入力シート!M156</f>
        <v>□</v>
      </c>
      <c r="I23" s="402" t="s">
        <v>3689</v>
      </c>
      <c r="J23" s="402"/>
      <c r="K23" s="402"/>
      <c r="L23" s="402"/>
      <c r="M23" s="402"/>
      <c r="N23" s="402"/>
      <c r="O23" s="402"/>
      <c r="P23" s="402"/>
      <c r="Q23" s="402"/>
      <c r="R23" s="402"/>
      <c r="S23" s="402"/>
      <c r="T23" s="402"/>
      <c r="U23" s="402"/>
      <c r="V23" s="402"/>
      <c r="W23" s="403"/>
    </row>
    <row r="24" spans="4:23" x14ac:dyDescent="0.15">
      <c r="D24" s="372"/>
      <c r="E24" s="396"/>
      <c r="F24" s="397"/>
      <c r="G24" s="398"/>
      <c r="H24" s="5" t="str">
        <f>入力シート!N156</f>
        <v>□</v>
      </c>
      <c r="I24" s="404" t="s">
        <v>3690</v>
      </c>
      <c r="J24" s="404"/>
      <c r="K24" s="404"/>
      <c r="L24" s="404"/>
      <c r="M24" s="404"/>
      <c r="N24" s="404"/>
      <c r="O24" s="272" t="str">
        <f>入力シート!O156</f>
        <v/>
      </c>
      <c r="P24" s="272"/>
      <c r="Q24" s="272"/>
      <c r="R24" s="272"/>
      <c r="S24" s="272"/>
      <c r="T24" s="272"/>
      <c r="U24" s="272"/>
      <c r="V24" s="404" t="s">
        <v>3691</v>
      </c>
      <c r="W24" s="405"/>
    </row>
    <row r="25" spans="4:23" x14ac:dyDescent="0.15">
      <c r="D25" s="373"/>
      <c r="E25" s="399"/>
      <c r="F25" s="400"/>
      <c r="G25" s="401"/>
      <c r="H25" s="406"/>
      <c r="I25" s="406"/>
      <c r="J25" s="133" t="s">
        <v>3692</v>
      </c>
      <c r="K25" s="133" t="str">
        <f>入力シート!L157</f>
        <v>□</v>
      </c>
      <c r="L25" s="406" t="s">
        <v>3850</v>
      </c>
      <c r="M25" s="406"/>
      <c r="N25" s="406"/>
      <c r="O25" s="406"/>
      <c r="P25" s="406"/>
      <c r="Q25" s="406"/>
      <c r="R25" s="406"/>
      <c r="S25" s="406"/>
      <c r="T25" s="406"/>
      <c r="U25" s="406"/>
      <c r="V25" s="406"/>
      <c r="W25" s="407"/>
    </row>
    <row r="26" spans="4:23" ht="13.5" customHeight="1" x14ac:dyDescent="0.15">
      <c r="D26" s="371">
        <v>3</v>
      </c>
      <c r="E26" s="375" t="s">
        <v>3756</v>
      </c>
      <c r="F26" s="376"/>
      <c r="G26" s="377"/>
      <c r="H26" s="381" t="str">
        <f>入力シート!L166</f>
        <v/>
      </c>
      <c r="I26" s="381"/>
      <c r="J26" s="381"/>
      <c r="K26" s="381"/>
      <c r="L26" s="381"/>
      <c r="M26" s="381"/>
      <c r="N26" s="381"/>
      <c r="O26" s="381"/>
      <c r="P26" s="381"/>
      <c r="Q26" s="381"/>
      <c r="R26" s="382"/>
      <c r="S26" s="385" t="s">
        <v>3853</v>
      </c>
      <c r="T26" s="386"/>
      <c r="U26" s="389" t="str">
        <f>入力シート!L169</f>
        <v/>
      </c>
      <c r="V26" s="389"/>
      <c r="W26" s="390"/>
    </row>
    <row r="27" spans="4:23" x14ac:dyDescent="0.15">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15">
      <c r="D28" s="372"/>
      <c r="E28" s="356" t="s">
        <v>3763</v>
      </c>
      <c r="F28" s="357"/>
      <c r="G28" s="357"/>
      <c r="H28" s="135" t="s">
        <v>3683</v>
      </c>
      <c r="I28" s="393" t="str">
        <f>入力シート!L170</f>
        <v/>
      </c>
      <c r="J28" s="393"/>
      <c r="K28" s="136" t="s">
        <v>3684</v>
      </c>
      <c r="L28" s="393" t="str">
        <f>入力シート!M170</f>
        <v/>
      </c>
      <c r="M28" s="393"/>
      <c r="N28" s="393"/>
      <c r="O28" s="393"/>
      <c r="P28" s="393"/>
      <c r="Q28" s="393"/>
      <c r="R28" s="393"/>
      <c r="S28" s="393"/>
      <c r="T28" s="393"/>
      <c r="U28" s="393"/>
      <c r="V28" s="393"/>
      <c r="W28" s="395"/>
    </row>
    <row r="29" spans="4:23" ht="28.5" customHeight="1" x14ac:dyDescent="0.15">
      <c r="D29" s="372"/>
      <c r="E29" s="359"/>
      <c r="F29" s="360"/>
      <c r="G29" s="360"/>
      <c r="H29" s="134"/>
      <c r="I29" s="383" t="str">
        <f>入力シート!L171</f>
        <v/>
      </c>
      <c r="J29" s="383"/>
      <c r="K29" s="383"/>
      <c r="L29" s="383"/>
      <c r="M29" s="383"/>
      <c r="N29" s="383"/>
      <c r="O29" s="383"/>
      <c r="P29" s="383"/>
      <c r="Q29" s="383"/>
      <c r="R29" s="383"/>
      <c r="S29" s="383"/>
      <c r="T29" s="383"/>
      <c r="U29" s="383"/>
      <c r="V29" s="383"/>
      <c r="W29" s="394"/>
    </row>
    <row r="30" spans="4:23" x14ac:dyDescent="0.15">
      <c r="D30" s="372"/>
      <c r="E30" s="356" t="s">
        <v>3852</v>
      </c>
      <c r="F30" s="357"/>
      <c r="G30" s="358"/>
      <c r="H30" s="362" t="s">
        <v>3686</v>
      </c>
      <c r="I30" s="363"/>
      <c r="J30" s="364"/>
      <c r="K30" s="365" t="str">
        <f>入力シート!L172</f>
        <v/>
      </c>
      <c r="L30" s="366"/>
      <c r="M30" s="366"/>
      <c r="N30" s="366"/>
      <c r="O30" s="366"/>
      <c r="P30" s="366"/>
      <c r="Q30" s="366"/>
      <c r="R30" s="366"/>
      <c r="S30" s="366"/>
      <c r="T30" s="366"/>
      <c r="U30" s="366"/>
      <c r="V30" s="366"/>
      <c r="W30" s="367"/>
    </row>
    <row r="31" spans="4:23" x14ac:dyDescent="0.15">
      <c r="D31" s="372"/>
      <c r="E31" s="359"/>
      <c r="F31" s="360"/>
      <c r="G31" s="361"/>
      <c r="H31" s="368" t="s">
        <v>3687</v>
      </c>
      <c r="I31" s="369"/>
      <c r="J31" s="370"/>
      <c r="K31" s="365" t="str">
        <f>入力シート!L173</f>
        <v>－</v>
      </c>
      <c r="L31" s="366"/>
      <c r="M31" s="366"/>
      <c r="N31" s="366"/>
      <c r="O31" s="366"/>
      <c r="P31" s="366"/>
      <c r="Q31" s="366"/>
      <c r="R31" s="366"/>
      <c r="S31" s="366"/>
      <c r="T31" s="366"/>
      <c r="U31" s="366"/>
      <c r="V31" s="366"/>
      <c r="W31" s="367"/>
    </row>
    <row r="32" spans="4:23" x14ac:dyDescent="0.15">
      <c r="D32" s="372"/>
      <c r="E32" s="356" t="s">
        <v>3851</v>
      </c>
      <c r="F32" s="357"/>
      <c r="G32" s="358"/>
      <c r="H32" s="132" t="str">
        <f>入力シート!M167</f>
        <v>□</v>
      </c>
      <c r="I32" s="402" t="s">
        <v>3689</v>
      </c>
      <c r="J32" s="402"/>
      <c r="K32" s="402"/>
      <c r="L32" s="402"/>
      <c r="M32" s="402"/>
      <c r="N32" s="402"/>
      <c r="O32" s="402"/>
      <c r="P32" s="402"/>
      <c r="Q32" s="402"/>
      <c r="R32" s="402"/>
      <c r="S32" s="402"/>
      <c r="T32" s="402"/>
      <c r="U32" s="402"/>
      <c r="V32" s="402"/>
      <c r="W32" s="403"/>
    </row>
    <row r="33" spans="4:23" x14ac:dyDescent="0.15">
      <c r="D33" s="372"/>
      <c r="E33" s="396"/>
      <c r="F33" s="397"/>
      <c r="G33" s="398"/>
      <c r="H33" s="5" t="str">
        <f>入力シート!N167</f>
        <v>□</v>
      </c>
      <c r="I33" s="404" t="s">
        <v>3690</v>
      </c>
      <c r="J33" s="404"/>
      <c r="K33" s="404"/>
      <c r="L33" s="404"/>
      <c r="M33" s="404"/>
      <c r="N33" s="404"/>
      <c r="O33" s="272" t="str">
        <f>入力シート!O167</f>
        <v/>
      </c>
      <c r="P33" s="272"/>
      <c r="Q33" s="272"/>
      <c r="R33" s="272"/>
      <c r="S33" s="272"/>
      <c r="T33" s="272"/>
      <c r="U33" s="272"/>
      <c r="V33" s="404" t="s">
        <v>3691</v>
      </c>
      <c r="W33" s="405"/>
    </row>
    <row r="34" spans="4:23" x14ac:dyDescent="0.15">
      <c r="D34" s="373"/>
      <c r="E34" s="399"/>
      <c r="F34" s="400"/>
      <c r="G34" s="401"/>
      <c r="H34" s="406"/>
      <c r="I34" s="406"/>
      <c r="J34" s="133" t="s">
        <v>3692</v>
      </c>
      <c r="K34" s="133" t="str">
        <f>入力シート!L168</f>
        <v>☑</v>
      </c>
      <c r="L34" s="406" t="s">
        <v>3850</v>
      </c>
      <c r="M34" s="406"/>
      <c r="N34" s="406"/>
      <c r="O34" s="406"/>
      <c r="P34" s="406"/>
      <c r="Q34" s="406"/>
      <c r="R34" s="406"/>
      <c r="S34" s="406"/>
      <c r="T34" s="406"/>
      <c r="U34" s="406"/>
      <c r="V34" s="406"/>
      <c r="W34" s="407"/>
    </row>
    <row r="35" spans="4:23" ht="13.5" customHeight="1" x14ac:dyDescent="0.15">
      <c r="D35" s="371">
        <v>4</v>
      </c>
      <c r="E35" s="375" t="s">
        <v>3756</v>
      </c>
      <c r="F35" s="376"/>
      <c r="G35" s="377"/>
      <c r="H35" s="381" t="str">
        <f>入力シート!L177</f>
        <v/>
      </c>
      <c r="I35" s="381"/>
      <c r="J35" s="381"/>
      <c r="K35" s="381"/>
      <c r="L35" s="381"/>
      <c r="M35" s="381"/>
      <c r="N35" s="381"/>
      <c r="O35" s="381"/>
      <c r="P35" s="381"/>
      <c r="Q35" s="381"/>
      <c r="R35" s="382"/>
      <c r="S35" s="385" t="s">
        <v>3853</v>
      </c>
      <c r="T35" s="386"/>
      <c r="U35" s="389" t="str">
        <f>入力シート!L180</f>
        <v/>
      </c>
      <c r="V35" s="389"/>
      <c r="W35" s="390"/>
    </row>
    <row r="36" spans="4:23" x14ac:dyDescent="0.15">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15">
      <c r="D37" s="372"/>
      <c r="E37" s="356" t="s">
        <v>3763</v>
      </c>
      <c r="F37" s="357"/>
      <c r="G37" s="357"/>
      <c r="H37" s="135" t="s">
        <v>3683</v>
      </c>
      <c r="I37" s="393" t="str">
        <f>入力シート!L181</f>
        <v/>
      </c>
      <c r="J37" s="393"/>
      <c r="K37" s="136" t="s">
        <v>3684</v>
      </c>
      <c r="L37" s="393" t="str">
        <f>入力シート!M181</f>
        <v/>
      </c>
      <c r="M37" s="393"/>
      <c r="N37" s="393"/>
      <c r="O37" s="393"/>
      <c r="P37" s="393"/>
      <c r="Q37" s="393"/>
      <c r="R37" s="393"/>
      <c r="S37" s="393"/>
      <c r="T37" s="393"/>
      <c r="U37" s="393"/>
      <c r="V37" s="393"/>
      <c r="W37" s="395"/>
    </row>
    <row r="38" spans="4:23" ht="28.5" customHeight="1" x14ac:dyDescent="0.15">
      <c r="D38" s="372"/>
      <c r="E38" s="359"/>
      <c r="F38" s="360"/>
      <c r="G38" s="360"/>
      <c r="H38" s="134"/>
      <c r="I38" s="383" t="str">
        <f>入力シート!L182</f>
        <v/>
      </c>
      <c r="J38" s="383"/>
      <c r="K38" s="383"/>
      <c r="L38" s="383"/>
      <c r="M38" s="383"/>
      <c r="N38" s="383"/>
      <c r="O38" s="383"/>
      <c r="P38" s="383"/>
      <c r="Q38" s="383"/>
      <c r="R38" s="383"/>
      <c r="S38" s="383"/>
      <c r="T38" s="383"/>
      <c r="U38" s="383"/>
      <c r="V38" s="383"/>
      <c r="W38" s="394"/>
    </row>
    <row r="39" spans="4:23" x14ac:dyDescent="0.15">
      <c r="D39" s="372"/>
      <c r="E39" s="356" t="s">
        <v>3852</v>
      </c>
      <c r="F39" s="357"/>
      <c r="G39" s="358"/>
      <c r="H39" s="362" t="s">
        <v>3686</v>
      </c>
      <c r="I39" s="363"/>
      <c r="J39" s="364"/>
      <c r="K39" s="365" t="str">
        <f>入力シート!L183</f>
        <v/>
      </c>
      <c r="L39" s="366"/>
      <c r="M39" s="366"/>
      <c r="N39" s="366"/>
      <c r="O39" s="366"/>
      <c r="P39" s="366"/>
      <c r="Q39" s="366"/>
      <c r="R39" s="366"/>
      <c r="S39" s="366"/>
      <c r="T39" s="366"/>
      <c r="U39" s="366"/>
      <c r="V39" s="366"/>
      <c r="W39" s="367"/>
    </row>
    <row r="40" spans="4:23" x14ac:dyDescent="0.15">
      <c r="D40" s="372"/>
      <c r="E40" s="359"/>
      <c r="F40" s="360"/>
      <c r="G40" s="361"/>
      <c r="H40" s="368" t="s">
        <v>3687</v>
      </c>
      <c r="I40" s="369"/>
      <c r="J40" s="370"/>
      <c r="K40" s="365" t="str">
        <f>入力シート!L184</f>
        <v>－</v>
      </c>
      <c r="L40" s="366"/>
      <c r="M40" s="366"/>
      <c r="N40" s="366"/>
      <c r="O40" s="366"/>
      <c r="P40" s="366"/>
      <c r="Q40" s="366"/>
      <c r="R40" s="366"/>
      <c r="S40" s="366"/>
      <c r="T40" s="366"/>
      <c r="U40" s="366"/>
      <c r="V40" s="366"/>
      <c r="W40" s="367"/>
    </row>
    <row r="41" spans="4:23" x14ac:dyDescent="0.15">
      <c r="D41" s="372"/>
      <c r="E41" s="356" t="s">
        <v>3851</v>
      </c>
      <c r="F41" s="357"/>
      <c r="G41" s="358"/>
      <c r="H41" s="132" t="str">
        <f>入力シート!M178</f>
        <v>□</v>
      </c>
      <c r="I41" s="402" t="s">
        <v>3689</v>
      </c>
      <c r="J41" s="402"/>
      <c r="K41" s="402"/>
      <c r="L41" s="402"/>
      <c r="M41" s="402"/>
      <c r="N41" s="402"/>
      <c r="O41" s="402"/>
      <c r="P41" s="402"/>
      <c r="Q41" s="402"/>
      <c r="R41" s="402"/>
      <c r="S41" s="402"/>
      <c r="T41" s="402"/>
      <c r="U41" s="402"/>
      <c r="V41" s="402"/>
      <c r="W41" s="403"/>
    </row>
    <row r="42" spans="4:23" x14ac:dyDescent="0.15">
      <c r="D42" s="372"/>
      <c r="E42" s="396"/>
      <c r="F42" s="397"/>
      <c r="G42" s="398"/>
      <c r="H42" s="5" t="str">
        <f>入力シート!N178</f>
        <v>□</v>
      </c>
      <c r="I42" s="404" t="s">
        <v>3690</v>
      </c>
      <c r="J42" s="404"/>
      <c r="K42" s="404"/>
      <c r="L42" s="404"/>
      <c r="M42" s="404"/>
      <c r="N42" s="404"/>
      <c r="O42" s="272" t="str">
        <f>入力シート!O178</f>
        <v/>
      </c>
      <c r="P42" s="272"/>
      <c r="Q42" s="272"/>
      <c r="R42" s="272"/>
      <c r="S42" s="272"/>
      <c r="T42" s="272"/>
      <c r="U42" s="272"/>
      <c r="V42" s="404" t="s">
        <v>3691</v>
      </c>
      <c r="W42" s="405"/>
    </row>
    <row r="43" spans="4:23" x14ac:dyDescent="0.15">
      <c r="D43" s="373"/>
      <c r="E43" s="399"/>
      <c r="F43" s="400"/>
      <c r="G43" s="401"/>
      <c r="H43" s="406"/>
      <c r="I43" s="406"/>
      <c r="J43" s="133" t="s">
        <v>3692</v>
      </c>
      <c r="K43" s="133" t="str">
        <f>入力シート!L179</f>
        <v>□</v>
      </c>
      <c r="L43" s="406" t="s">
        <v>3850</v>
      </c>
      <c r="M43" s="406"/>
      <c r="N43" s="406"/>
      <c r="O43" s="406"/>
      <c r="P43" s="406"/>
      <c r="Q43" s="406"/>
      <c r="R43" s="406"/>
      <c r="S43" s="406"/>
      <c r="T43" s="406"/>
      <c r="U43" s="406"/>
      <c r="V43" s="406"/>
      <c r="W43" s="407"/>
    </row>
    <row r="44" spans="4:23" ht="13.5" customHeight="1" x14ac:dyDescent="0.15">
      <c r="D44" s="371">
        <v>5</v>
      </c>
      <c r="E44" s="375" t="s">
        <v>3756</v>
      </c>
      <c r="F44" s="376"/>
      <c r="G44" s="377"/>
      <c r="H44" s="381" t="str">
        <f>入力シート!L188</f>
        <v/>
      </c>
      <c r="I44" s="381"/>
      <c r="J44" s="381"/>
      <c r="K44" s="381"/>
      <c r="L44" s="381"/>
      <c r="M44" s="381"/>
      <c r="N44" s="381"/>
      <c r="O44" s="381"/>
      <c r="P44" s="381"/>
      <c r="Q44" s="381"/>
      <c r="R44" s="382"/>
      <c r="S44" s="385" t="s">
        <v>3853</v>
      </c>
      <c r="T44" s="386"/>
      <c r="U44" s="389" t="str">
        <f>入力シート!L191</f>
        <v/>
      </c>
      <c r="V44" s="389"/>
      <c r="W44" s="390"/>
    </row>
    <row r="45" spans="4:23" x14ac:dyDescent="0.15">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15">
      <c r="D46" s="372"/>
      <c r="E46" s="356" t="s">
        <v>3763</v>
      </c>
      <c r="F46" s="357"/>
      <c r="G46" s="357"/>
      <c r="H46" s="135" t="s">
        <v>3683</v>
      </c>
      <c r="I46" s="393" t="str">
        <f>入力シート!L192</f>
        <v/>
      </c>
      <c r="J46" s="393"/>
      <c r="K46" s="136" t="s">
        <v>3684</v>
      </c>
      <c r="L46" s="393" t="str">
        <f>入力シート!M192</f>
        <v/>
      </c>
      <c r="M46" s="393"/>
      <c r="N46" s="393"/>
      <c r="O46" s="393"/>
      <c r="P46" s="393"/>
      <c r="Q46" s="393"/>
      <c r="R46" s="393"/>
      <c r="S46" s="393"/>
      <c r="T46" s="393"/>
      <c r="U46" s="393"/>
      <c r="V46" s="393"/>
      <c r="W46" s="395"/>
    </row>
    <row r="47" spans="4:23" ht="28.5" customHeight="1" x14ac:dyDescent="0.15">
      <c r="D47" s="372"/>
      <c r="E47" s="359"/>
      <c r="F47" s="360"/>
      <c r="G47" s="360"/>
      <c r="H47" s="134"/>
      <c r="I47" s="383" t="str">
        <f>入力シート!L193</f>
        <v/>
      </c>
      <c r="J47" s="383"/>
      <c r="K47" s="383"/>
      <c r="L47" s="383"/>
      <c r="M47" s="383"/>
      <c r="N47" s="383"/>
      <c r="O47" s="383"/>
      <c r="P47" s="383"/>
      <c r="Q47" s="383"/>
      <c r="R47" s="383"/>
      <c r="S47" s="383"/>
      <c r="T47" s="383"/>
      <c r="U47" s="383"/>
      <c r="V47" s="383"/>
      <c r="W47" s="394"/>
    </row>
    <row r="48" spans="4:23" x14ac:dyDescent="0.15">
      <c r="D48" s="372"/>
      <c r="E48" s="356" t="s">
        <v>3852</v>
      </c>
      <c r="F48" s="357"/>
      <c r="G48" s="358"/>
      <c r="H48" s="362" t="s">
        <v>3686</v>
      </c>
      <c r="I48" s="363"/>
      <c r="J48" s="364"/>
      <c r="K48" s="365" t="str">
        <f>入力シート!L194</f>
        <v/>
      </c>
      <c r="L48" s="366"/>
      <c r="M48" s="366"/>
      <c r="N48" s="366"/>
      <c r="O48" s="366"/>
      <c r="P48" s="366"/>
      <c r="Q48" s="366"/>
      <c r="R48" s="366"/>
      <c r="S48" s="366"/>
      <c r="T48" s="366"/>
      <c r="U48" s="366"/>
      <c r="V48" s="366"/>
      <c r="W48" s="367"/>
    </row>
    <row r="49" spans="4:23" x14ac:dyDescent="0.15">
      <c r="D49" s="372"/>
      <c r="E49" s="359"/>
      <c r="F49" s="360"/>
      <c r="G49" s="361"/>
      <c r="H49" s="368" t="s">
        <v>3687</v>
      </c>
      <c r="I49" s="369"/>
      <c r="J49" s="370"/>
      <c r="K49" s="365" t="str">
        <f>入力シート!L195</f>
        <v>－</v>
      </c>
      <c r="L49" s="366"/>
      <c r="M49" s="366"/>
      <c r="N49" s="366"/>
      <c r="O49" s="366"/>
      <c r="P49" s="366"/>
      <c r="Q49" s="366"/>
      <c r="R49" s="366"/>
      <c r="S49" s="366"/>
      <c r="T49" s="366"/>
      <c r="U49" s="366"/>
      <c r="V49" s="366"/>
      <c r="W49" s="367"/>
    </row>
    <row r="50" spans="4:23" x14ac:dyDescent="0.15">
      <c r="D50" s="372"/>
      <c r="E50" s="356" t="s">
        <v>3851</v>
      </c>
      <c r="F50" s="357"/>
      <c r="G50" s="358"/>
      <c r="H50" s="132" t="str">
        <f>入力シート!M189</f>
        <v>□</v>
      </c>
      <c r="I50" s="402" t="s">
        <v>3689</v>
      </c>
      <c r="J50" s="402"/>
      <c r="K50" s="402"/>
      <c r="L50" s="402"/>
      <c r="M50" s="402"/>
      <c r="N50" s="402"/>
      <c r="O50" s="402"/>
      <c r="P50" s="402"/>
      <c r="Q50" s="402"/>
      <c r="R50" s="402"/>
      <c r="S50" s="402"/>
      <c r="T50" s="402"/>
      <c r="U50" s="402"/>
      <c r="V50" s="402"/>
      <c r="W50" s="403"/>
    </row>
    <row r="51" spans="4:23" x14ac:dyDescent="0.15">
      <c r="D51" s="372"/>
      <c r="E51" s="396"/>
      <c r="F51" s="397"/>
      <c r="G51" s="398"/>
      <c r="H51" s="5" t="str">
        <f>入力シート!N189</f>
        <v>□</v>
      </c>
      <c r="I51" s="404" t="s">
        <v>3690</v>
      </c>
      <c r="J51" s="404"/>
      <c r="K51" s="404"/>
      <c r="L51" s="404"/>
      <c r="M51" s="404"/>
      <c r="N51" s="404"/>
      <c r="O51" s="272" t="str">
        <f>入力シート!O189</f>
        <v/>
      </c>
      <c r="P51" s="272"/>
      <c r="Q51" s="272"/>
      <c r="R51" s="272"/>
      <c r="S51" s="272"/>
      <c r="T51" s="272"/>
      <c r="U51" s="272"/>
      <c r="V51" s="404" t="s">
        <v>3691</v>
      </c>
      <c r="W51" s="405"/>
    </row>
    <row r="52" spans="4:23" x14ac:dyDescent="0.15">
      <c r="D52" s="373"/>
      <c r="E52" s="399"/>
      <c r="F52" s="400"/>
      <c r="G52" s="401"/>
      <c r="H52" s="406"/>
      <c r="I52" s="406"/>
      <c r="J52" s="133" t="s">
        <v>3692</v>
      </c>
      <c r="K52" s="133" t="str">
        <f>入力シート!L190</f>
        <v>□</v>
      </c>
      <c r="L52" s="406" t="s">
        <v>3850</v>
      </c>
      <c r="M52" s="406"/>
      <c r="N52" s="406"/>
      <c r="O52" s="406"/>
      <c r="P52" s="406"/>
      <c r="Q52" s="406"/>
      <c r="R52" s="406"/>
      <c r="S52" s="406"/>
      <c r="T52" s="406"/>
      <c r="U52" s="406"/>
      <c r="V52" s="406"/>
      <c r="W52" s="407"/>
    </row>
  </sheetData>
  <sheetProtection algorithmName="SHA-512" hashValue="ubDvPfqAUL55a9WJ/kKWz2vDQwCFzE1VvBzbvX/4H3f8gtim7hPyI3H6CJRBuKOlmRu1qn8Iby8i869Yk5oHVA==" saltValue="UsSdyMXrhwpuG5CxQjq+iQ==" spinCount="100000" sheet="1" objects="1" scenarios="1" formatCells="0"/>
  <mergeCells count="112">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4" t="s">
        <v>3820</v>
      </c>
      <c r="D6" s="414"/>
      <c r="E6" s="414"/>
      <c r="F6" s="414"/>
      <c r="G6" s="414"/>
    </row>
    <row r="8" spans="2:8" ht="46.5" customHeight="1" x14ac:dyDescent="0.15">
      <c r="B8" s="419">
        <v>1</v>
      </c>
      <c r="C8" s="124" t="s">
        <v>3818</v>
      </c>
      <c r="D8" s="410" t="str">
        <f>入力シート!L79</f>
        <v xml:space="preserve"> </v>
      </c>
      <c r="E8" s="410"/>
      <c r="F8" s="410"/>
      <c r="G8" s="410"/>
      <c r="H8" s="411"/>
    </row>
    <row r="9" spans="2:8" ht="33" customHeight="1" x14ac:dyDescent="0.15">
      <c r="B9" s="420"/>
      <c r="C9" s="125" t="s">
        <v>3680</v>
      </c>
      <c r="D9" s="415" t="str">
        <f>入力シート!L82</f>
        <v/>
      </c>
      <c r="E9" s="415"/>
      <c r="F9" s="415"/>
      <c r="G9" s="415"/>
      <c r="H9" s="416"/>
    </row>
    <row r="10" spans="2:8" ht="18.75" customHeight="1" x14ac:dyDescent="0.15">
      <c r="B10" s="420"/>
      <c r="C10" s="417" t="s">
        <v>3819</v>
      </c>
      <c r="D10" s="110" t="s">
        <v>3683</v>
      </c>
      <c r="E10" s="111" t="str">
        <f>入力シート!L84</f>
        <v/>
      </c>
      <c r="F10" s="112" t="s">
        <v>3684</v>
      </c>
      <c r="G10" s="111" t="str">
        <f>入力シート!L85</f>
        <v/>
      </c>
      <c r="H10" s="106"/>
    </row>
    <row r="11" spans="2:8" ht="49.5" customHeight="1" x14ac:dyDescent="0.15">
      <c r="B11" s="421"/>
      <c r="C11" s="418"/>
      <c r="D11" s="412" t="str">
        <f>入力シート!L86</f>
        <v/>
      </c>
      <c r="E11" s="412"/>
      <c r="F11" s="412"/>
      <c r="G11" s="412"/>
      <c r="H11" s="413"/>
    </row>
    <row r="12" spans="2:8" ht="46.5" customHeight="1" x14ac:dyDescent="0.15">
      <c r="B12" s="419">
        <v>2</v>
      </c>
      <c r="C12" s="124" t="s">
        <v>3818</v>
      </c>
      <c r="D12" s="410" t="str">
        <f>入力シート!L91</f>
        <v xml:space="preserve"> </v>
      </c>
      <c r="E12" s="410"/>
      <c r="F12" s="410"/>
      <c r="G12" s="410"/>
      <c r="H12" s="411"/>
    </row>
    <row r="13" spans="2:8" ht="33" customHeight="1" x14ac:dyDescent="0.15">
      <c r="B13" s="420"/>
      <c r="C13" s="125" t="s">
        <v>3680</v>
      </c>
      <c r="D13" s="415" t="str">
        <f>入力シート!L94</f>
        <v/>
      </c>
      <c r="E13" s="415"/>
      <c r="F13" s="415"/>
      <c r="G13" s="415"/>
      <c r="H13" s="416"/>
    </row>
    <row r="14" spans="2:8" ht="18.75" customHeight="1" x14ac:dyDescent="0.15">
      <c r="B14" s="420"/>
      <c r="C14" s="417" t="s">
        <v>3819</v>
      </c>
      <c r="D14" s="110" t="s">
        <v>3683</v>
      </c>
      <c r="E14" s="111" t="str">
        <f>入力シート!L96</f>
        <v/>
      </c>
      <c r="F14" s="112" t="s">
        <v>3684</v>
      </c>
      <c r="G14" s="111" t="str">
        <f>入力シート!L97</f>
        <v/>
      </c>
      <c r="H14" s="106"/>
    </row>
    <row r="15" spans="2:8" ht="49.5" customHeight="1" x14ac:dyDescent="0.15">
      <c r="B15" s="421"/>
      <c r="C15" s="418"/>
      <c r="D15" s="412" t="str">
        <f>入力シート!L98</f>
        <v/>
      </c>
      <c r="E15" s="412"/>
      <c r="F15" s="412"/>
      <c r="G15" s="412"/>
      <c r="H15" s="413"/>
    </row>
    <row r="16" spans="2:8" ht="46.5" customHeight="1" x14ac:dyDescent="0.15">
      <c r="B16" s="419">
        <v>3</v>
      </c>
      <c r="C16" s="124" t="s">
        <v>3818</v>
      </c>
      <c r="D16" s="410" t="str">
        <f>入力シート!L103</f>
        <v xml:space="preserve"> </v>
      </c>
      <c r="E16" s="410"/>
      <c r="F16" s="410"/>
      <c r="G16" s="410"/>
      <c r="H16" s="411"/>
    </row>
    <row r="17" spans="2:8" ht="33" customHeight="1" x14ac:dyDescent="0.15">
      <c r="B17" s="420"/>
      <c r="C17" s="125" t="s">
        <v>3680</v>
      </c>
      <c r="D17" s="415" t="str">
        <f>入力シート!L106</f>
        <v/>
      </c>
      <c r="E17" s="415"/>
      <c r="F17" s="415"/>
      <c r="G17" s="415"/>
      <c r="H17" s="416"/>
    </row>
    <row r="18" spans="2:8" ht="18.75" customHeight="1" x14ac:dyDescent="0.15">
      <c r="B18" s="420"/>
      <c r="C18" s="417" t="s">
        <v>3819</v>
      </c>
      <c r="D18" s="110" t="s">
        <v>3683</v>
      </c>
      <c r="E18" s="111" t="str">
        <f>入力シート!L108</f>
        <v/>
      </c>
      <c r="F18" s="112" t="s">
        <v>3684</v>
      </c>
      <c r="G18" s="111" t="str">
        <f>入力シート!L109</f>
        <v/>
      </c>
      <c r="H18" s="106"/>
    </row>
    <row r="19" spans="2:8" ht="49.5" customHeight="1" x14ac:dyDescent="0.15">
      <c r="B19" s="421"/>
      <c r="C19" s="418"/>
      <c r="D19" s="412" t="str">
        <f>入力シート!L110</f>
        <v/>
      </c>
      <c r="E19" s="412"/>
      <c r="F19" s="412"/>
      <c r="G19" s="412"/>
      <c r="H19" s="413"/>
    </row>
    <row r="20" spans="2:8" ht="46.5" customHeight="1" x14ac:dyDescent="0.15">
      <c r="B20" s="419">
        <v>4</v>
      </c>
      <c r="C20" s="124" t="s">
        <v>3818</v>
      </c>
      <c r="D20" s="410" t="str">
        <f>入力シート!L115</f>
        <v xml:space="preserve"> </v>
      </c>
      <c r="E20" s="410"/>
      <c r="F20" s="410"/>
      <c r="G20" s="410"/>
      <c r="H20" s="411"/>
    </row>
    <row r="21" spans="2:8" ht="33" customHeight="1" x14ac:dyDescent="0.15">
      <c r="B21" s="420"/>
      <c r="C21" s="125" t="s">
        <v>3680</v>
      </c>
      <c r="D21" s="415" t="str">
        <f>入力シート!L118</f>
        <v/>
      </c>
      <c r="E21" s="415"/>
      <c r="F21" s="415"/>
      <c r="G21" s="415"/>
      <c r="H21" s="416"/>
    </row>
    <row r="22" spans="2:8" ht="18.75" customHeight="1" x14ac:dyDescent="0.15">
      <c r="B22" s="420"/>
      <c r="C22" s="417" t="s">
        <v>3819</v>
      </c>
      <c r="D22" s="110" t="s">
        <v>3683</v>
      </c>
      <c r="E22" s="111" t="str">
        <f>入力シート!L120</f>
        <v/>
      </c>
      <c r="F22" s="112" t="s">
        <v>3684</v>
      </c>
      <c r="G22" s="111" t="str">
        <f>入力シート!L121</f>
        <v/>
      </c>
      <c r="H22" s="106"/>
    </row>
    <row r="23" spans="2:8" ht="49.5" customHeight="1" x14ac:dyDescent="0.15">
      <c r="B23" s="421"/>
      <c r="C23" s="418"/>
      <c r="D23" s="412" t="str">
        <f>入力シート!L122</f>
        <v/>
      </c>
      <c r="E23" s="412"/>
      <c r="F23" s="412"/>
      <c r="G23" s="412"/>
      <c r="H23" s="413"/>
    </row>
    <row r="24" spans="2:8" ht="46.5" customHeight="1" x14ac:dyDescent="0.15">
      <c r="B24" s="419">
        <v>5</v>
      </c>
      <c r="C24" s="124" t="s">
        <v>3818</v>
      </c>
      <c r="D24" s="410" t="str">
        <f>入力シート!L127</f>
        <v xml:space="preserve"> </v>
      </c>
      <c r="E24" s="410"/>
      <c r="F24" s="410"/>
      <c r="G24" s="410"/>
      <c r="H24" s="411"/>
    </row>
    <row r="25" spans="2:8" ht="33" customHeight="1" x14ac:dyDescent="0.15">
      <c r="B25" s="420"/>
      <c r="C25" s="125" t="s">
        <v>3680</v>
      </c>
      <c r="D25" s="415" t="str">
        <f>入力シート!L130</f>
        <v/>
      </c>
      <c r="E25" s="415"/>
      <c r="F25" s="415"/>
      <c r="G25" s="415"/>
      <c r="H25" s="416"/>
    </row>
    <row r="26" spans="2:8" ht="18.75" customHeight="1" x14ac:dyDescent="0.15">
      <c r="B26" s="420"/>
      <c r="C26" s="417" t="s">
        <v>3819</v>
      </c>
      <c r="D26" s="110" t="s">
        <v>3683</v>
      </c>
      <c r="E26" s="111" t="str">
        <f>入力シート!L132</f>
        <v/>
      </c>
      <c r="F26" s="112" t="s">
        <v>3684</v>
      </c>
      <c r="G26" s="111" t="str">
        <f>入力シート!L133</f>
        <v/>
      </c>
      <c r="H26" s="106"/>
    </row>
    <row r="27" spans="2:8" ht="49.5" customHeight="1" x14ac:dyDescent="0.15">
      <c r="B27" s="421"/>
      <c r="C27" s="418"/>
      <c r="D27" s="412" t="str">
        <f>入力シート!L134</f>
        <v/>
      </c>
      <c r="E27" s="412"/>
      <c r="F27" s="412"/>
      <c r="G27" s="412"/>
      <c r="H27" s="413"/>
    </row>
  </sheetData>
  <sheetProtection algorithmName="SHA-512" hashValue="isJTwgJGAeY0W7VD5ZP1CQxkHnu8NQNlHsXj/PUCdAmFwD59K4yDbplIDl7mUDKdRgBX0jauyU80fB28prL73A==" saltValue="hojgl3IbnEca6GvVzmP6gQ==" spinCount="100000" sheet="1" objects="1" scenarios="1" formatCells="0"/>
  <mergeCells count="27">
    <mergeCell ref="B24:B27"/>
    <mergeCell ref="D24:H24"/>
    <mergeCell ref="D25:H25"/>
    <mergeCell ref="C26:C27"/>
    <mergeCell ref="D27:H27"/>
    <mergeCell ref="B16:B19"/>
    <mergeCell ref="D16:H16"/>
    <mergeCell ref="D17:H17"/>
    <mergeCell ref="C18:C19"/>
    <mergeCell ref="D19:H19"/>
    <mergeCell ref="B20:B23"/>
    <mergeCell ref="D20:H20"/>
    <mergeCell ref="D21:H21"/>
    <mergeCell ref="C22:C23"/>
    <mergeCell ref="D23:H23"/>
    <mergeCell ref="B4:H4"/>
    <mergeCell ref="D8:H8"/>
    <mergeCell ref="D11:H11"/>
    <mergeCell ref="C6:G6"/>
    <mergeCell ref="D13:H13"/>
    <mergeCell ref="C10:C11"/>
    <mergeCell ref="D9:H9"/>
    <mergeCell ref="B8:B11"/>
    <mergeCell ref="B12:B15"/>
    <mergeCell ref="D12:H12"/>
    <mergeCell ref="C14:C15"/>
    <mergeCell ref="D15:H15"/>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workbookViewId="1">
      <selection activeCell="K5" sqref="K5"/>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15">
      <c r="W4" s="274"/>
      <c r="X4" s="274"/>
      <c r="Y4" s="459"/>
      <c r="Z4" s="459"/>
      <c r="AA4" s="35" t="s">
        <v>3664</v>
      </c>
      <c r="AB4" s="459"/>
      <c r="AC4" s="459"/>
      <c r="AD4" s="35" t="s">
        <v>3668</v>
      </c>
      <c r="AE4" s="459"/>
      <c r="AF4" s="459"/>
      <c r="AG4" s="35" t="s">
        <v>3663</v>
      </c>
    </row>
    <row r="5" spans="2:34" ht="16.5" customHeight="1" x14ac:dyDescent="0.15">
      <c r="D5" s="274"/>
      <c r="E5" s="274"/>
      <c r="F5" s="274"/>
      <c r="G5" s="274"/>
      <c r="H5" s="274"/>
      <c r="I5" s="274"/>
      <c r="J5" s="274"/>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60"/>
      <c r="I10" s="461"/>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40" t="s">
        <v>3728</v>
      </c>
      <c r="AF10" s="440"/>
      <c r="AG10" s="440"/>
      <c r="AH10" s="441"/>
    </row>
    <row r="11" spans="2:34" ht="16.5" customHeight="1" x14ac:dyDescent="0.15">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15">
      <c r="B12" s="245" t="s">
        <v>3676</v>
      </c>
      <c r="C12" s="444" t="s">
        <v>3678</v>
      </c>
      <c r="D12" s="444"/>
      <c r="E12" s="444"/>
      <c r="F12" s="444"/>
      <c r="G12" s="444"/>
      <c r="H12" s="444"/>
      <c r="I12" s="444"/>
      <c r="J12" s="444"/>
      <c r="K12" s="444"/>
      <c r="L12" s="444"/>
      <c r="M12" s="444"/>
      <c r="N12" s="444"/>
      <c r="O12" s="444"/>
      <c r="P12" s="444"/>
      <c r="Q12" s="444"/>
      <c r="R12" s="444"/>
      <c r="S12" s="444"/>
      <c r="T12" s="444"/>
      <c r="U12" s="445"/>
      <c r="V12" s="239" t="s">
        <v>3679</v>
      </c>
      <c r="W12" s="239"/>
      <c r="X12" s="239"/>
      <c r="Y12" s="239"/>
      <c r="Z12" s="239"/>
      <c r="AA12" s="239"/>
      <c r="AB12" s="239"/>
      <c r="AC12" s="239"/>
      <c r="AD12" s="239"/>
      <c r="AE12" s="239"/>
      <c r="AF12" s="239"/>
      <c r="AG12" s="239"/>
      <c r="AH12" s="258"/>
    </row>
    <row r="13" spans="2:34" ht="23.25" customHeight="1" x14ac:dyDescent="0.15">
      <c r="B13" s="245"/>
      <c r="C13" s="446"/>
      <c r="D13" s="446"/>
      <c r="E13" s="446"/>
      <c r="F13" s="446"/>
      <c r="G13" s="446"/>
      <c r="H13" s="446"/>
      <c r="I13" s="446"/>
      <c r="J13" s="446"/>
      <c r="K13" s="446"/>
      <c r="L13" s="446"/>
      <c r="M13" s="446"/>
      <c r="N13" s="446"/>
      <c r="O13" s="446"/>
      <c r="P13" s="446"/>
      <c r="Q13" s="446"/>
      <c r="R13" s="446"/>
      <c r="S13" s="446"/>
      <c r="T13" s="446"/>
      <c r="U13" s="447"/>
      <c r="V13" s="442"/>
      <c r="W13" s="442"/>
      <c r="X13" s="442"/>
      <c r="Y13" s="442"/>
      <c r="Z13" s="442"/>
      <c r="AA13" s="442"/>
      <c r="AB13" s="442"/>
      <c r="AC13" s="442"/>
      <c r="AD13" s="442"/>
      <c r="AE13" s="442"/>
      <c r="AF13" s="442"/>
      <c r="AG13" s="442"/>
      <c r="AH13" s="443"/>
    </row>
    <row r="14" spans="2:34" ht="12" customHeight="1" x14ac:dyDescent="0.15">
      <c r="B14" s="245"/>
      <c r="C14" s="448"/>
      <c r="D14" s="448"/>
      <c r="E14" s="448"/>
      <c r="F14" s="448"/>
      <c r="G14" s="448"/>
      <c r="H14" s="448"/>
      <c r="I14" s="448"/>
      <c r="J14" s="448"/>
      <c r="K14" s="448"/>
      <c r="L14" s="448"/>
      <c r="M14" s="448"/>
      <c r="N14" s="448"/>
      <c r="O14" s="448"/>
      <c r="P14" s="448"/>
      <c r="Q14" s="448"/>
      <c r="R14" s="448"/>
      <c r="S14" s="448"/>
      <c r="T14" s="448"/>
      <c r="U14" s="449"/>
      <c r="V14" s="255" t="s">
        <v>3680</v>
      </c>
      <c r="W14" s="255"/>
      <c r="X14" s="255"/>
      <c r="Y14" s="255"/>
      <c r="Z14" s="255"/>
      <c r="AA14" s="450"/>
      <c r="AB14" s="450"/>
      <c r="AC14" s="450"/>
      <c r="AD14" s="450"/>
      <c r="AE14" s="450"/>
      <c r="AF14" s="450"/>
      <c r="AG14" s="450"/>
      <c r="AH14" s="451"/>
    </row>
    <row r="15" spans="2:34" ht="13.5" customHeight="1" x14ac:dyDescent="0.15">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15">
      <c r="B16" s="245"/>
      <c r="C16" s="16" t="s">
        <v>3683</v>
      </c>
      <c r="D16" s="442"/>
      <c r="E16" s="442"/>
      <c r="F16" s="7" t="s">
        <v>3684</v>
      </c>
      <c r="G16" s="442"/>
      <c r="H16" s="442"/>
      <c r="I16" s="442"/>
      <c r="J16" s="442"/>
      <c r="K16" s="442"/>
      <c r="L16" s="442"/>
      <c r="M16" s="442"/>
      <c r="N16" s="442"/>
      <c r="O16" s="442"/>
      <c r="P16" s="442"/>
      <c r="Q16" s="442"/>
      <c r="R16" s="442"/>
      <c r="S16" s="442"/>
      <c r="T16" s="442"/>
      <c r="U16" s="443"/>
      <c r="V16" s="7" t="s">
        <v>3683</v>
      </c>
      <c r="W16" s="442"/>
      <c r="X16" s="442"/>
      <c r="Y16" s="7" t="s">
        <v>3684</v>
      </c>
      <c r="Z16" s="442"/>
      <c r="AA16" s="442"/>
      <c r="AB16" s="442"/>
      <c r="AC16" s="442"/>
      <c r="AD16" s="442"/>
      <c r="AE16" s="442"/>
      <c r="AF16" s="442"/>
      <c r="AG16" s="442"/>
      <c r="AH16" s="443"/>
    </row>
    <row r="17" spans="2:34" ht="23.25" customHeight="1" x14ac:dyDescent="0.15">
      <c r="B17" s="245"/>
      <c r="C17" s="452"/>
      <c r="D17" s="453"/>
      <c r="E17" s="453"/>
      <c r="F17" s="453"/>
      <c r="G17" s="453"/>
      <c r="H17" s="453"/>
      <c r="I17" s="453"/>
      <c r="J17" s="453"/>
      <c r="K17" s="453"/>
      <c r="L17" s="453"/>
      <c r="M17" s="453"/>
      <c r="N17" s="453"/>
      <c r="O17" s="453"/>
      <c r="P17" s="453"/>
      <c r="Q17" s="453"/>
      <c r="R17" s="453"/>
      <c r="S17" s="453"/>
      <c r="T17" s="453"/>
      <c r="U17" s="454"/>
      <c r="V17" s="455"/>
      <c r="W17" s="455"/>
      <c r="X17" s="455"/>
      <c r="Y17" s="455"/>
      <c r="Z17" s="455"/>
      <c r="AA17" s="455"/>
      <c r="AB17" s="455"/>
      <c r="AC17" s="455"/>
      <c r="AD17" s="455"/>
      <c r="AE17" s="455"/>
      <c r="AF17" s="455"/>
      <c r="AG17" s="455"/>
      <c r="AH17" s="456"/>
    </row>
    <row r="18" spans="2:34" ht="16.5" customHeight="1" x14ac:dyDescent="0.15">
      <c r="B18" s="245"/>
      <c r="C18" s="284" t="s">
        <v>3685</v>
      </c>
      <c r="D18" s="285"/>
      <c r="E18" s="286"/>
      <c r="F18" s="13" t="s">
        <v>3686</v>
      </c>
      <c r="G18" s="13"/>
      <c r="H18" s="13"/>
      <c r="I18" s="345"/>
      <c r="J18" s="323"/>
      <c r="K18" s="323"/>
      <c r="L18" s="323"/>
      <c r="M18" s="323"/>
      <c r="N18" s="323"/>
      <c r="O18" s="323"/>
      <c r="P18" s="323"/>
      <c r="Q18" s="323"/>
      <c r="R18" s="323"/>
      <c r="S18" s="323"/>
      <c r="T18" s="323"/>
      <c r="U18" s="457"/>
      <c r="V18" s="294" t="s">
        <v>3707</v>
      </c>
      <c r="W18" s="295"/>
      <c r="X18" s="295"/>
      <c r="Y18" s="295"/>
      <c r="Z18" s="295"/>
      <c r="AA18" s="295"/>
      <c r="AB18" s="295"/>
      <c r="AC18" s="295"/>
      <c r="AD18" s="295"/>
      <c r="AE18" s="295"/>
      <c r="AF18" s="295"/>
      <c r="AG18" s="295"/>
      <c r="AH18" s="295"/>
    </row>
    <row r="19" spans="2:34" ht="16.5" customHeight="1" x14ac:dyDescent="0.15">
      <c r="B19" s="245"/>
      <c r="C19" s="287"/>
      <c r="D19" s="288"/>
      <c r="E19" s="289"/>
      <c r="F19" s="20" t="s">
        <v>3687</v>
      </c>
      <c r="G19" s="20"/>
      <c r="H19" s="13"/>
      <c r="I19" s="345"/>
      <c r="J19" s="323"/>
      <c r="K19" s="323"/>
      <c r="L19" s="323"/>
      <c r="M19" s="323"/>
      <c r="N19" s="323"/>
      <c r="O19" s="323"/>
      <c r="P19" s="323"/>
      <c r="Q19" s="323"/>
      <c r="R19" s="323"/>
      <c r="S19" s="323"/>
      <c r="T19" s="323"/>
      <c r="U19" s="457"/>
      <c r="V19" s="296"/>
      <c r="W19" s="269"/>
      <c r="X19" s="269"/>
      <c r="Y19" s="269"/>
      <c r="Z19" s="269"/>
      <c r="AA19" s="269"/>
      <c r="AB19" s="269"/>
      <c r="AC19" s="269"/>
      <c r="AD19" s="269"/>
      <c r="AE19" s="269"/>
      <c r="AF19" s="269"/>
      <c r="AG19" s="269"/>
      <c r="AH19" s="269"/>
    </row>
    <row r="20" spans="2:34" ht="13.5" customHeight="1" x14ac:dyDescent="0.15">
      <c r="B20" s="245"/>
      <c r="C20" s="299" t="s">
        <v>3688</v>
      </c>
      <c r="D20" s="300"/>
      <c r="E20" s="301"/>
      <c r="F20" s="38" t="b">
        <v>0</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15">
      <c r="B21" s="245"/>
      <c r="C21" s="302"/>
      <c r="D21" s="303"/>
      <c r="E21" s="304"/>
      <c r="F21" s="39" t="b">
        <v>0</v>
      </c>
      <c r="G21" s="269" t="s">
        <v>3690</v>
      </c>
      <c r="H21" s="269"/>
      <c r="I21" s="269"/>
      <c r="J21" s="269"/>
      <c r="K21" s="269"/>
      <c r="L21" s="269"/>
      <c r="M21" s="442"/>
      <c r="N21" s="442"/>
      <c r="O21" s="442"/>
      <c r="P21" s="442"/>
      <c r="Q21" s="442"/>
      <c r="R21" s="442"/>
      <c r="S21" s="442"/>
      <c r="T21" s="269" t="s">
        <v>3691</v>
      </c>
      <c r="U21" s="298"/>
      <c r="V21" s="296"/>
      <c r="W21" s="269"/>
      <c r="X21" s="269"/>
      <c r="Y21" s="269"/>
      <c r="Z21" s="269"/>
      <c r="AA21" s="269"/>
      <c r="AB21" s="269"/>
      <c r="AC21" s="269"/>
      <c r="AD21" s="269"/>
      <c r="AE21" s="269"/>
      <c r="AF21" s="269"/>
      <c r="AG21" s="269"/>
      <c r="AH21" s="269"/>
    </row>
    <row r="22" spans="2:34" ht="13.5" customHeight="1" x14ac:dyDescent="0.15">
      <c r="B22" s="245"/>
      <c r="C22" s="305"/>
      <c r="D22" s="306"/>
      <c r="E22" s="307"/>
      <c r="F22" s="270"/>
      <c r="G22" s="270"/>
      <c r="H22" s="18" t="s">
        <v>3692</v>
      </c>
      <c r="I22" s="40" t="b">
        <v>0</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15">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15">
      <c r="B24" s="247"/>
      <c r="C24" s="261"/>
      <c r="D24" s="262"/>
      <c r="E24" s="265"/>
      <c r="F24" s="450"/>
      <c r="G24" s="450"/>
      <c r="H24" s="450"/>
      <c r="I24" s="450"/>
      <c r="J24" s="450"/>
      <c r="K24" s="450"/>
      <c r="L24" s="450"/>
      <c r="M24" s="450"/>
      <c r="N24" s="450"/>
      <c r="O24" s="450"/>
      <c r="P24" s="450"/>
      <c r="Q24" s="450"/>
      <c r="R24" s="450"/>
      <c r="S24" s="450"/>
      <c r="T24" s="450"/>
      <c r="U24" s="451"/>
      <c r="V24" s="296"/>
      <c r="W24" s="269"/>
      <c r="X24" s="269"/>
      <c r="Y24" s="269"/>
      <c r="Z24" s="269"/>
      <c r="AA24" s="269"/>
      <c r="AB24" s="269"/>
      <c r="AC24" s="269"/>
      <c r="AD24" s="269"/>
      <c r="AE24" s="269"/>
      <c r="AF24" s="269"/>
      <c r="AG24" s="269"/>
      <c r="AH24" s="269"/>
    </row>
    <row r="25" spans="2:34" ht="12" customHeight="1" x14ac:dyDescent="0.15">
      <c r="B25" s="247"/>
      <c r="C25" s="261"/>
      <c r="D25" s="262"/>
      <c r="E25" s="299" t="s">
        <v>3688</v>
      </c>
      <c r="F25" s="301"/>
      <c r="G25" s="41" t="b">
        <v>0</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15">
      <c r="B26" s="247"/>
      <c r="C26" s="261"/>
      <c r="D26" s="262"/>
      <c r="E26" s="302"/>
      <c r="F26" s="304"/>
      <c r="G26" s="42" t="b">
        <v>0</v>
      </c>
      <c r="H26" s="269" t="s">
        <v>3690</v>
      </c>
      <c r="I26" s="269"/>
      <c r="J26" s="269"/>
      <c r="K26" s="269"/>
      <c r="L26" s="269"/>
      <c r="M26" s="269"/>
      <c r="N26" s="442"/>
      <c r="O26" s="442"/>
      <c r="P26" s="442"/>
      <c r="Q26" s="442"/>
      <c r="R26" s="442"/>
      <c r="S26" s="442"/>
      <c r="T26" s="442"/>
      <c r="U26" s="19" t="s">
        <v>3691</v>
      </c>
      <c r="V26" s="296"/>
      <c r="W26" s="269"/>
      <c r="X26" s="269"/>
      <c r="Y26" s="269"/>
      <c r="Z26" s="269"/>
      <c r="AA26" s="269"/>
      <c r="AB26" s="269"/>
      <c r="AC26" s="269"/>
      <c r="AD26" s="269"/>
      <c r="AE26" s="269"/>
      <c r="AF26" s="269"/>
      <c r="AG26" s="269"/>
      <c r="AH26" s="269"/>
    </row>
    <row r="27" spans="2:34" ht="12" customHeight="1" x14ac:dyDescent="0.15">
      <c r="B27" s="247"/>
      <c r="C27" s="263"/>
      <c r="D27" s="264"/>
      <c r="E27" s="305"/>
      <c r="F27" s="307"/>
      <c r="G27" s="305"/>
      <c r="H27" s="306"/>
      <c r="I27" s="18" t="s">
        <v>3692</v>
      </c>
      <c r="J27" s="40" t="b">
        <v>0</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15">
      <c r="B28" s="247"/>
      <c r="C28" s="259" t="s">
        <v>3695</v>
      </c>
      <c r="D28" s="260"/>
      <c r="E28" s="14"/>
      <c r="F28" s="38" t="b">
        <v>0</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15">
      <c r="B29" s="247"/>
      <c r="C29" s="261"/>
      <c r="D29" s="262"/>
      <c r="E29" s="16"/>
      <c r="F29" s="39" t="b">
        <v>0</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15">
      <c r="B30" s="247"/>
      <c r="C30" s="261"/>
      <c r="D30" s="262"/>
      <c r="E30" s="351"/>
      <c r="F30" s="269"/>
      <c r="G30" s="269"/>
      <c r="H30" s="269"/>
      <c r="I30" s="269"/>
      <c r="J30" s="269" t="s">
        <v>3700</v>
      </c>
      <c r="K30" s="269"/>
      <c r="L30" s="269"/>
      <c r="M30" s="442"/>
      <c r="N30" s="442"/>
      <c r="O30" s="442"/>
      <c r="P30" s="442"/>
      <c r="Q30" s="442"/>
      <c r="R30" s="442"/>
      <c r="S30" s="442"/>
      <c r="T30" s="269" t="s">
        <v>3691</v>
      </c>
      <c r="U30" s="298"/>
      <c r="V30" s="296"/>
      <c r="W30" s="269"/>
      <c r="X30" s="269"/>
      <c r="Y30" s="269"/>
      <c r="Z30" s="269"/>
      <c r="AA30" s="269"/>
      <c r="AB30" s="269"/>
      <c r="AC30" s="269"/>
      <c r="AD30" s="269"/>
      <c r="AE30" s="269"/>
      <c r="AF30" s="269"/>
      <c r="AG30" s="269"/>
      <c r="AH30" s="269"/>
    </row>
    <row r="31" spans="2:34" ht="12" customHeight="1" x14ac:dyDescent="0.15">
      <c r="B31" s="247"/>
      <c r="C31" s="265" t="s">
        <v>3696</v>
      </c>
      <c r="D31" s="266"/>
      <c r="E31" s="17"/>
      <c r="F31" s="40" t="b">
        <v>0</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15">
      <c r="B32" s="247"/>
      <c r="C32" s="259" t="s">
        <v>3697</v>
      </c>
      <c r="D32" s="260"/>
      <c r="E32" s="14"/>
      <c r="F32" s="38" t="b">
        <v>0</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15">
      <c r="B33" s="247"/>
      <c r="C33" s="261"/>
      <c r="D33" s="262"/>
      <c r="E33" s="16"/>
      <c r="F33" s="39" t="b">
        <v>0</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15">
      <c r="B34" s="247"/>
      <c r="C34" s="261"/>
      <c r="D34" s="262"/>
      <c r="E34" s="351"/>
      <c r="F34" s="269"/>
      <c r="G34" s="269"/>
      <c r="H34" s="269"/>
      <c r="I34" s="269"/>
      <c r="J34" s="269" t="s">
        <v>3700</v>
      </c>
      <c r="K34" s="269"/>
      <c r="L34" s="269"/>
      <c r="M34" s="442"/>
      <c r="N34" s="442"/>
      <c r="O34" s="442"/>
      <c r="P34" s="442"/>
      <c r="Q34" s="442"/>
      <c r="R34" s="442"/>
      <c r="S34" s="442"/>
      <c r="T34" s="269" t="s">
        <v>3691</v>
      </c>
      <c r="U34" s="298"/>
      <c r="V34" s="296"/>
      <c r="W34" s="269"/>
      <c r="X34" s="269"/>
      <c r="Y34" s="269"/>
      <c r="Z34" s="269"/>
      <c r="AA34" s="269"/>
      <c r="AB34" s="269"/>
      <c r="AC34" s="269"/>
      <c r="AD34" s="269"/>
      <c r="AE34" s="269"/>
      <c r="AF34" s="269"/>
      <c r="AG34" s="269"/>
      <c r="AH34" s="269"/>
    </row>
    <row r="35" spans="2:34" ht="12" customHeight="1" x14ac:dyDescent="0.15">
      <c r="B35" s="248"/>
      <c r="C35" s="267" t="s">
        <v>3698</v>
      </c>
      <c r="D35" s="268"/>
      <c r="E35" s="26"/>
      <c r="F35" s="43" t="b">
        <v>0</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15">
      <c r="B36" s="7"/>
      <c r="C36" s="7"/>
      <c r="D36" s="7"/>
      <c r="E36" s="7"/>
      <c r="F36" s="7"/>
      <c r="G36" s="7"/>
      <c r="H36" s="7"/>
      <c r="I36" s="7"/>
      <c r="J36" s="337"/>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15">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15">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15">
      <c r="B40" s="29">
        <v>1</v>
      </c>
      <c r="C40" s="332"/>
      <c r="D40" s="332"/>
      <c r="E40" s="332"/>
      <c r="F40" s="332"/>
      <c r="G40" s="332"/>
      <c r="H40" s="332"/>
      <c r="I40" s="332"/>
      <c r="J40" s="332"/>
      <c r="K40" s="332"/>
      <c r="L40" s="332"/>
      <c r="M40" s="332"/>
      <c r="N40" s="332"/>
      <c r="O40" s="332"/>
      <c r="P40" s="332"/>
      <c r="Q40" s="458"/>
      <c r="R40" s="458"/>
      <c r="S40" s="458"/>
      <c r="T40" s="458"/>
      <c r="U40" s="332"/>
      <c r="V40" s="332"/>
      <c r="W40" s="332"/>
      <c r="X40" s="350"/>
      <c r="Y40" s="311"/>
      <c r="Z40" s="310"/>
      <c r="AA40" s="310"/>
      <c r="AB40" s="310"/>
      <c r="AC40" s="310"/>
      <c r="AD40" s="310"/>
      <c r="AE40" s="310"/>
      <c r="AF40" s="310"/>
      <c r="AG40" s="310"/>
      <c r="AH40" s="310"/>
    </row>
    <row r="41" spans="2:34" ht="20.25" customHeight="1" x14ac:dyDescent="0.15">
      <c r="B41" s="29">
        <v>2</v>
      </c>
      <c r="C41" s="332"/>
      <c r="D41" s="332"/>
      <c r="E41" s="332"/>
      <c r="F41" s="332"/>
      <c r="G41" s="332"/>
      <c r="H41" s="332"/>
      <c r="I41" s="332"/>
      <c r="J41" s="332"/>
      <c r="K41" s="332"/>
      <c r="L41" s="332"/>
      <c r="M41" s="332"/>
      <c r="N41" s="332"/>
      <c r="O41" s="332"/>
      <c r="P41" s="332"/>
      <c r="Q41" s="458"/>
      <c r="R41" s="458"/>
      <c r="S41" s="458"/>
      <c r="T41" s="458"/>
      <c r="U41" s="332"/>
      <c r="V41" s="332"/>
      <c r="W41" s="332"/>
      <c r="X41" s="350"/>
      <c r="Y41" s="311"/>
      <c r="Z41" s="310"/>
      <c r="AA41" s="310"/>
      <c r="AB41" s="310"/>
      <c r="AC41" s="310"/>
      <c r="AD41" s="310"/>
      <c r="AE41" s="310"/>
      <c r="AF41" s="310"/>
      <c r="AG41" s="310"/>
      <c r="AH41" s="310"/>
    </row>
    <row r="42" spans="2:34" ht="20.25" customHeight="1" x14ac:dyDescent="0.15">
      <c r="B42" s="29">
        <v>3</v>
      </c>
      <c r="C42" s="332"/>
      <c r="D42" s="332"/>
      <c r="E42" s="332"/>
      <c r="F42" s="332"/>
      <c r="G42" s="332"/>
      <c r="H42" s="332"/>
      <c r="I42" s="332"/>
      <c r="J42" s="332"/>
      <c r="K42" s="332"/>
      <c r="L42" s="332"/>
      <c r="M42" s="332"/>
      <c r="N42" s="332"/>
      <c r="O42" s="332"/>
      <c r="P42" s="332"/>
      <c r="Q42" s="458"/>
      <c r="R42" s="458"/>
      <c r="S42" s="458"/>
      <c r="T42" s="458"/>
      <c r="U42" s="332"/>
      <c r="V42" s="332"/>
      <c r="W42" s="332"/>
      <c r="X42" s="350"/>
      <c r="Y42" s="311"/>
      <c r="Z42" s="310"/>
      <c r="AA42" s="310"/>
      <c r="AB42" s="310"/>
      <c r="AC42" s="310"/>
      <c r="AD42" s="310"/>
      <c r="AE42" s="310"/>
      <c r="AF42" s="310"/>
      <c r="AG42" s="310"/>
      <c r="AH42" s="310"/>
    </row>
    <row r="43" spans="2:34" ht="20.25" customHeight="1" x14ac:dyDescent="0.15">
      <c r="B43" s="29">
        <v>4</v>
      </c>
      <c r="C43" s="332"/>
      <c r="D43" s="332"/>
      <c r="E43" s="332"/>
      <c r="F43" s="332"/>
      <c r="G43" s="332"/>
      <c r="H43" s="332"/>
      <c r="I43" s="332"/>
      <c r="J43" s="332"/>
      <c r="K43" s="332"/>
      <c r="L43" s="332"/>
      <c r="M43" s="332"/>
      <c r="N43" s="332"/>
      <c r="O43" s="332"/>
      <c r="P43" s="332"/>
      <c r="Q43" s="458"/>
      <c r="R43" s="458"/>
      <c r="S43" s="458"/>
      <c r="T43" s="458"/>
      <c r="U43" s="332"/>
      <c r="V43" s="332"/>
      <c r="W43" s="332"/>
      <c r="X43" s="350"/>
      <c r="Y43" s="311"/>
      <c r="Z43" s="310"/>
      <c r="AA43" s="310"/>
      <c r="AB43" s="310"/>
      <c r="AC43" s="310"/>
      <c r="AD43" s="310"/>
      <c r="AE43" s="310"/>
      <c r="AF43" s="310"/>
      <c r="AG43" s="310"/>
      <c r="AH43" s="310"/>
    </row>
    <row r="44" spans="2:34" ht="20.25" customHeight="1" x14ac:dyDescent="0.15">
      <c r="B44" s="29">
        <v>5</v>
      </c>
      <c r="C44" s="332"/>
      <c r="D44" s="332"/>
      <c r="E44" s="332"/>
      <c r="F44" s="332"/>
      <c r="G44" s="332"/>
      <c r="H44" s="332"/>
      <c r="I44" s="332"/>
      <c r="J44" s="332"/>
      <c r="K44" s="332"/>
      <c r="L44" s="332"/>
      <c r="M44" s="332"/>
      <c r="N44" s="332"/>
      <c r="O44" s="332"/>
      <c r="P44" s="332"/>
      <c r="Q44" s="458"/>
      <c r="R44" s="458"/>
      <c r="S44" s="458"/>
      <c r="T44" s="458"/>
      <c r="U44" s="332"/>
      <c r="V44" s="332"/>
      <c r="W44" s="332"/>
      <c r="X44" s="350"/>
      <c r="Y44" s="311"/>
      <c r="Z44" s="310"/>
      <c r="AA44" s="310"/>
      <c r="AB44" s="310"/>
      <c r="AC44" s="310"/>
      <c r="AD44" s="310"/>
      <c r="AE44" s="310"/>
      <c r="AF44" s="310"/>
      <c r="AG44" s="310"/>
      <c r="AH44" s="310"/>
    </row>
    <row r="45" spans="2:34" ht="16.5" customHeight="1" x14ac:dyDescent="0.15">
      <c r="B45" s="329" t="s">
        <v>3715</v>
      </c>
      <c r="C45" s="330"/>
      <c r="D45" s="330"/>
      <c r="E45" s="330"/>
      <c r="F45" s="330"/>
      <c r="G45" s="330"/>
      <c r="H45" s="330"/>
      <c r="I45" s="330"/>
      <c r="J45" s="330"/>
      <c r="K45" s="330"/>
      <c r="L45" s="330"/>
      <c r="M45" s="330"/>
      <c r="N45" s="330"/>
      <c r="O45" s="330"/>
      <c r="P45" s="330"/>
      <c r="Q45" s="465"/>
      <c r="R45" s="465"/>
      <c r="S45" s="465"/>
      <c r="T45" s="465"/>
      <c r="U45" s="352"/>
      <c r="V45" s="352"/>
      <c r="W45" s="352"/>
      <c r="X45" s="353"/>
      <c r="Y45" s="311"/>
      <c r="Z45" s="310"/>
      <c r="AA45" s="310"/>
      <c r="AB45" s="310"/>
      <c r="AC45" s="310"/>
      <c r="AD45" s="310"/>
      <c r="AE45" s="310"/>
      <c r="AF45" s="310"/>
      <c r="AG45" s="310"/>
      <c r="AH45" s="310"/>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2" t="s">
        <v>3718</v>
      </c>
      <c r="C48" s="313"/>
      <c r="D48" s="313"/>
      <c r="E48" s="313"/>
      <c r="F48" s="244"/>
      <c r="G48" s="47" t="b">
        <v>0</v>
      </c>
      <c r="H48" s="295" t="s">
        <v>3720</v>
      </c>
      <c r="I48" s="295"/>
      <c r="J48" s="295"/>
      <c r="K48" s="295"/>
      <c r="L48" s="295"/>
      <c r="M48" s="44" t="b">
        <v>0</v>
      </c>
      <c r="N48" s="295" t="s">
        <v>3721</v>
      </c>
      <c r="O48" s="295"/>
      <c r="P48" s="295"/>
      <c r="Q48" s="295"/>
      <c r="R48" s="295"/>
      <c r="S48" s="295"/>
      <c r="T48" s="295"/>
      <c r="U48" s="295"/>
      <c r="V48" s="295"/>
      <c r="W48" s="295"/>
      <c r="X48" s="295"/>
      <c r="Y48" s="295"/>
      <c r="Z48" s="295"/>
      <c r="AA48" s="295"/>
      <c r="AB48" s="295"/>
      <c r="AC48" s="295"/>
      <c r="AD48" s="295"/>
      <c r="AE48" s="295"/>
      <c r="AF48" s="295"/>
      <c r="AG48" s="295"/>
      <c r="AH48" s="33" t="s">
        <v>3691</v>
      </c>
    </row>
    <row r="49" spans="2:34" ht="13.5" customHeight="1" x14ac:dyDescent="0.15">
      <c r="B49" s="314"/>
      <c r="C49" s="315"/>
      <c r="D49" s="315"/>
      <c r="E49" s="315"/>
      <c r="F49" s="316"/>
      <c r="G49" s="39" t="b">
        <v>0</v>
      </c>
      <c r="H49" s="7" t="s">
        <v>3722</v>
      </c>
      <c r="I49" s="7"/>
      <c r="J49" s="7"/>
      <c r="K49" s="7"/>
      <c r="L49" s="7"/>
      <c r="M49" s="7"/>
      <c r="N49" s="269"/>
      <c r="O49" s="269"/>
      <c r="P49" s="269"/>
      <c r="Q49" s="269"/>
      <c r="R49" s="269"/>
      <c r="S49" s="269"/>
      <c r="T49" s="269"/>
      <c r="U49" s="269"/>
      <c r="V49" s="269"/>
      <c r="W49" s="269"/>
      <c r="X49" s="269"/>
      <c r="Y49" s="269"/>
      <c r="Z49" s="269"/>
      <c r="AA49" s="269"/>
      <c r="AB49" s="269"/>
      <c r="AC49" s="269"/>
      <c r="AD49" s="269"/>
      <c r="AE49" s="269"/>
      <c r="AF49" s="269"/>
      <c r="AG49" s="269"/>
      <c r="AH49" s="19" t="s">
        <v>3691</v>
      </c>
    </row>
    <row r="50" spans="2:34" ht="13.5" customHeight="1" x14ac:dyDescent="0.15">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15">
      <c r="B51" s="314" t="s">
        <v>3719</v>
      </c>
      <c r="C51" s="315"/>
      <c r="D51" s="315"/>
      <c r="E51" s="315"/>
      <c r="F51" s="316"/>
      <c r="G51" s="45" t="b">
        <v>0</v>
      </c>
      <c r="H51" s="323" t="s">
        <v>3724</v>
      </c>
      <c r="I51" s="323"/>
      <c r="J51" s="323"/>
      <c r="K51" s="323"/>
      <c r="L51" s="323"/>
      <c r="M51" s="323"/>
      <c r="N51" s="323"/>
      <c r="O51" s="24"/>
      <c r="P51" s="46" t="b">
        <v>0</v>
      </c>
      <c r="Q51" s="323" t="s">
        <v>3725</v>
      </c>
      <c r="R51" s="323"/>
      <c r="S51" s="323"/>
      <c r="T51" s="323"/>
      <c r="U51" s="323"/>
      <c r="V51" s="323"/>
      <c r="W51" s="323"/>
      <c r="X51" s="323"/>
      <c r="Y51" s="31"/>
      <c r="Z51" s="46" t="b">
        <v>0</v>
      </c>
      <c r="AA51" s="323" t="s">
        <v>3726</v>
      </c>
      <c r="AB51" s="323"/>
      <c r="AC51" s="323"/>
      <c r="AD51" s="323"/>
      <c r="AE51" s="323"/>
      <c r="AF51" s="323"/>
      <c r="AG51" s="323"/>
      <c r="AH51" s="25"/>
    </row>
    <row r="52" spans="2:34" ht="28.5" customHeight="1" x14ac:dyDescent="0.15">
      <c r="B52" s="317" t="s">
        <v>3658</v>
      </c>
      <c r="C52" s="318"/>
      <c r="D52" s="318"/>
      <c r="E52" s="318"/>
      <c r="F52" s="319"/>
      <c r="G52" s="462"/>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4"/>
    </row>
    <row r="53" spans="2:34" ht="14.25" customHeight="1" x14ac:dyDescent="0.15">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15">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15">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15">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mergeCells count="110">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workbookViewId="1">
      <selection activeCell="K5" sqref="K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15">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15">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15">
      <c r="D8" s="371">
        <v>1</v>
      </c>
      <c r="E8" s="375" t="s">
        <v>3756</v>
      </c>
      <c r="F8" s="376"/>
      <c r="G8" s="377"/>
      <c r="H8" s="381"/>
      <c r="I8" s="381"/>
      <c r="J8" s="381"/>
      <c r="K8" s="381"/>
      <c r="L8" s="381"/>
      <c r="M8" s="381"/>
      <c r="N8" s="381"/>
      <c r="O8" s="381"/>
      <c r="P8" s="381"/>
      <c r="Q8" s="381"/>
      <c r="R8" s="382"/>
      <c r="S8" s="385" t="s">
        <v>3853</v>
      </c>
      <c r="T8" s="386"/>
      <c r="U8" s="389"/>
      <c r="V8" s="389"/>
      <c r="W8" s="390"/>
    </row>
    <row r="9" spans="2:27" x14ac:dyDescent="0.15">
      <c r="D9" s="372"/>
      <c r="E9" s="378"/>
      <c r="F9" s="379"/>
      <c r="G9" s="380"/>
      <c r="H9" s="383"/>
      <c r="I9" s="383"/>
      <c r="J9" s="383"/>
      <c r="K9" s="383"/>
      <c r="L9" s="383"/>
      <c r="M9" s="383"/>
      <c r="N9" s="383"/>
      <c r="O9" s="383"/>
      <c r="P9" s="383"/>
      <c r="Q9" s="383"/>
      <c r="R9" s="384"/>
      <c r="S9" s="387"/>
      <c r="T9" s="388"/>
      <c r="U9" s="391"/>
      <c r="V9" s="391"/>
      <c r="W9" s="392"/>
    </row>
    <row r="10" spans="2:27" ht="16.5" customHeight="1" x14ac:dyDescent="0.15">
      <c r="D10" s="372"/>
      <c r="E10" s="356" t="s">
        <v>3763</v>
      </c>
      <c r="F10" s="357"/>
      <c r="G10" s="357"/>
      <c r="H10" s="135" t="s">
        <v>3683</v>
      </c>
      <c r="I10" s="393"/>
      <c r="J10" s="393"/>
      <c r="K10" s="136" t="s">
        <v>3684</v>
      </c>
      <c r="L10" s="393"/>
      <c r="M10" s="393"/>
      <c r="N10" s="393"/>
      <c r="O10" s="393"/>
      <c r="P10" s="393"/>
      <c r="Q10" s="393"/>
      <c r="R10" s="393"/>
      <c r="S10" s="393"/>
      <c r="T10" s="393"/>
      <c r="U10" s="393"/>
      <c r="V10" s="393"/>
      <c r="W10" s="395"/>
    </row>
    <row r="11" spans="2:27" ht="28.5" customHeight="1" x14ac:dyDescent="0.15">
      <c r="D11" s="372"/>
      <c r="E11" s="359"/>
      <c r="F11" s="360"/>
      <c r="G11" s="360"/>
      <c r="H11" s="134"/>
      <c r="I11" s="383"/>
      <c r="J11" s="383"/>
      <c r="K11" s="383"/>
      <c r="L11" s="383"/>
      <c r="M11" s="383"/>
      <c r="N11" s="383"/>
      <c r="O11" s="383"/>
      <c r="P11" s="383"/>
      <c r="Q11" s="383"/>
      <c r="R11" s="383"/>
      <c r="S11" s="383"/>
      <c r="T11" s="383"/>
      <c r="U11" s="383"/>
      <c r="V11" s="383"/>
      <c r="W11" s="394"/>
    </row>
    <row r="12" spans="2:27" x14ac:dyDescent="0.15">
      <c r="D12" s="372"/>
      <c r="E12" s="356" t="s">
        <v>3852</v>
      </c>
      <c r="F12" s="357"/>
      <c r="G12" s="358"/>
      <c r="H12" s="362" t="s">
        <v>3686</v>
      </c>
      <c r="I12" s="363"/>
      <c r="J12" s="364"/>
      <c r="K12" s="365"/>
      <c r="L12" s="366"/>
      <c r="M12" s="366"/>
      <c r="N12" s="366"/>
      <c r="O12" s="366"/>
      <c r="P12" s="366"/>
      <c r="Q12" s="366"/>
      <c r="R12" s="366"/>
      <c r="S12" s="366"/>
      <c r="T12" s="366"/>
      <c r="U12" s="366"/>
      <c r="V12" s="366"/>
      <c r="W12" s="367"/>
    </row>
    <row r="13" spans="2:27" x14ac:dyDescent="0.15">
      <c r="D13" s="372"/>
      <c r="E13" s="359"/>
      <c r="F13" s="360"/>
      <c r="G13" s="361"/>
      <c r="H13" s="368" t="s">
        <v>3687</v>
      </c>
      <c r="I13" s="369"/>
      <c r="J13" s="370"/>
      <c r="K13" s="365"/>
      <c r="L13" s="366"/>
      <c r="M13" s="366"/>
      <c r="N13" s="366"/>
      <c r="O13" s="366"/>
      <c r="P13" s="366"/>
      <c r="Q13" s="366"/>
      <c r="R13" s="366"/>
      <c r="S13" s="366"/>
      <c r="T13" s="366"/>
      <c r="U13" s="366"/>
      <c r="V13" s="366"/>
      <c r="W13" s="367"/>
    </row>
    <row r="14" spans="2:27" x14ac:dyDescent="0.15">
      <c r="D14" s="372"/>
      <c r="E14" s="356" t="s">
        <v>3851</v>
      </c>
      <c r="F14" s="357"/>
      <c r="G14" s="358"/>
      <c r="H14" s="38" t="b">
        <v>0</v>
      </c>
      <c r="I14" s="402" t="s">
        <v>3689</v>
      </c>
      <c r="J14" s="402"/>
      <c r="K14" s="402"/>
      <c r="L14" s="402"/>
      <c r="M14" s="402"/>
      <c r="N14" s="402"/>
      <c r="O14" s="402"/>
      <c r="P14" s="402"/>
      <c r="Q14" s="402"/>
      <c r="R14" s="402"/>
      <c r="S14" s="402"/>
      <c r="T14" s="402"/>
      <c r="U14" s="402"/>
      <c r="V14" s="402"/>
      <c r="W14" s="403"/>
    </row>
    <row r="15" spans="2:27" x14ac:dyDescent="0.15">
      <c r="D15" s="372"/>
      <c r="E15" s="396"/>
      <c r="F15" s="397"/>
      <c r="G15" s="398"/>
      <c r="H15" s="39" t="b">
        <v>0</v>
      </c>
      <c r="I15" s="404" t="s">
        <v>3690</v>
      </c>
      <c r="J15" s="404"/>
      <c r="K15" s="404"/>
      <c r="L15" s="404"/>
      <c r="M15" s="404"/>
      <c r="N15" s="404"/>
      <c r="O15" s="272"/>
      <c r="P15" s="272"/>
      <c r="Q15" s="272"/>
      <c r="R15" s="272"/>
      <c r="S15" s="272"/>
      <c r="T15" s="272"/>
      <c r="U15" s="272"/>
      <c r="V15" s="404" t="s">
        <v>3691</v>
      </c>
      <c r="W15" s="405"/>
    </row>
    <row r="16" spans="2:27" x14ac:dyDescent="0.15">
      <c r="D16" s="373"/>
      <c r="E16" s="399"/>
      <c r="F16" s="400"/>
      <c r="G16" s="401"/>
      <c r="H16" s="406"/>
      <c r="I16" s="406"/>
      <c r="J16" s="133" t="s">
        <v>3692</v>
      </c>
      <c r="K16" s="43" t="b">
        <v>0</v>
      </c>
      <c r="L16" s="406" t="s">
        <v>3850</v>
      </c>
      <c r="M16" s="406"/>
      <c r="N16" s="406"/>
      <c r="O16" s="406"/>
      <c r="P16" s="406"/>
      <c r="Q16" s="406"/>
      <c r="R16" s="406"/>
      <c r="S16" s="406"/>
      <c r="T16" s="406"/>
      <c r="U16" s="406"/>
      <c r="V16" s="406"/>
      <c r="W16" s="407"/>
    </row>
    <row r="17" spans="4:23" ht="13.5" customHeight="1" x14ac:dyDescent="0.15">
      <c r="D17" s="371">
        <v>2</v>
      </c>
      <c r="E17" s="375" t="s">
        <v>3756</v>
      </c>
      <c r="F17" s="376"/>
      <c r="G17" s="377"/>
      <c r="H17" s="381"/>
      <c r="I17" s="381"/>
      <c r="J17" s="381"/>
      <c r="K17" s="381"/>
      <c r="L17" s="381"/>
      <c r="M17" s="381"/>
      <c r="N17" s="381"/>
      <c r="O17" s="381"/>
      <c r="P17" s="381"/>
      <c r="Q17" s="381"/>
      <c r="R17" s="382"/>
      <c r="S17" s="385" t="s">
        <v>3853</v>
      </c>
      <c r="T17" s="386"/>
      <c r="U17" s="389"/>
      <c r="V17" s="389"/>
      <c r="W17" s="390"/>
    </row>
    <row r="18" spans="4:23" ht="13.5" customHeight="1" x14ac:dyDescent="0.15">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15">
      <c r="D19" s="372"/>
      <c r="E19" s="356" t="s">
        <v>3763</v>
      </c>
      <c r="F19" s="357"/>
      <c r="G19" s="357"/>
      <c r="H19" s="135" t="s">
        <v>3683</v>
      </c>
      <c r="I19" s="393"/>
      <c r="J19" s="393"/>
      <c r="K19" s="136" t="s">
        <v>3684</v>
      </c>
      <c r="L19" s="393"/>
      <c r="M19" s="393"/>
      <c r="N19" s="393"/>
      <c r="O19" s="393"/>
      <c r="P19" s="393"/>
      <c r="Q19" s="393"/>
      <c r="R19" s="393"/>
      <c r="S19" s="393"/>
      <c r="T19" s="393"/>
      <c r="U19" s="393"/>
      <c r="V19" s="393"/>
      <c r="W19" s="395"/>
    </row>
    <row r="20" spans="4:23" ht="28.5" customHeight="1" x14ac:dyDescent="0.15">
      <c r="D20" s="372"/>
      <c r="E20" s="359"/>
      <c r="F20" s="360"/>
      <c r="G20" s="360"/>
      <c r="H20" s="134"/>
      <c r="I20" s="383"/>
      <c r="J20" s="383"/>
      <c r="K20" s="383"/>
      <c r="L20" s="383"/>
      <c r="M20" s="383"/>
      <c r="N20" s="383"/>
      <c r="O20" s="383"/>
      <c r="P20" s="383"/>
      <c r="Q20" s="383"/>
      <c r="R20" s="383"/>
      <c r="S20" s="383"/>
      <c r="T20" s="383"/>
      <c r="U20" s="383"/>
      <c r="V20" s="383"/>
      <c r="W20" s="394"/>
    </row>
    <row r="21" spans="4:23" ht="13.5" customHeight="1" x14ac:dyDescent="0.15">
      <c r="D21" s="372"/>
      <c r="E21" s="356" t="s">
        <v>3852</v>
      </c>
      <c r="F21" s="357"/>
      <c r="G21" s="358"/>
      <c r="H21" s="362" t="s">
        <v>3686</v>
      </c>
      <c r="I21" s="363"/>
      <c r="J21" s="364"/>
      <c r="K21" s="365"/>
      <c r="L21" s="366"/>
      <c r="M21" s="366"/>
      <c r="N21" s="366"/>
      <c r="O21" s="366"/>
      <c r="P21" s="366"/>
      <c r="Q21" s="366"/>
      <c r="R21" s="366"/>
      <c r="S21" s="366"/>
      <c r="T21" s="366"/>
      <c r="U21" s="366"/>
      <c r="V21" s="366"/>
      <c r="W21" s="367"/>
    </row>
    <row r="22" spans="4:23" ht="13.5" customHeight="1" x14ac:dyDescent="0.15">
      <c r="D22" s="372"/>
      <c r="E22" s="359"/>
      <c r="F22" s="360"/>
      <c r="G22" s="361"/>
      <c r="H22" s="368" t="s">
        <v>3687</v>
      </c>
      <c r="I22" s="369"/>
      <c r="J22" s="370"/>
      <c r="K22" s="365"/>
      <c r="L22" s="366"/>
      <c r="M22" s="366"/>
      <c r="N22" s="366"/>
      <c r="O22" s="366"/>
      <c r="P22" s="366"/>
      <c r="Q22" s="366"/>
      <c r="R22" s="366"/>
      <c r="S22" s="366"/>
      <c r="T22" s="366"/>
      <c r="U22" s="366"/>
      <c r="V22" s="366"/>
      <c r="W22" s="367"/>
    </row>
    <row r="23" spans="4:23" ht="13.5" customHeight="1" x14ac:dyDescent="0.15">
      <c r="D23" s="372"/>
      <c r="E23" s="356" t="s">
        <v>3851</v>
      </c>
      <c r="F23" s="357"/>
      <c r="G23" s="358"/>
      <c r="H23" s="38" t="b">
        <v>0</v>
      </c>
      <c r="I23" s="402" t="s">
        <v>3689</v>
      </c>
      <c r="J23" s="402"/>
      <c r="K23" s="402"/>
      <c r="L23" s="402"/>
      <c r="M23" s="402"/>
      <c r="N23" s="402"/>
      <c r="O23" s="402"/>
      <c r="P23" s="402"/>
      <c r="Q23" s="402"/>
      <c r="R23" s="402"/>
      <c r="S23" s="402"/>
      <c r="T23" s="402"/>
      <c r="U23" s="402"/>
      <c r="V23" s="402"/>
      <c r="W23" s="403"/>
    </row>
    <row r="24" spans="4:23" ht="13.5" customHeight="1" x14ac:dyDescent="0.15">
      <c r="D24" s="372"/>
      <c r="E24" s="396"/>
      <c r="F24" s="397"/>
      <c r="G24" s="398"/>
      <c r="H24" s="39" t="b">
        <v>0</v>
      </c>
      <c r="I24" s="404" t="s">
        <v>3690</v>
      </c>
      <c r="J24" s="404"/>
      <c r="K24" s="404"/>
      <c r="L24" s="404"/>
      <c r="M24" s="404"/>
      <c r="N24" s="404"/>
      <c r="O24" s="272"/>
      <c r="P24" s="272"/>
      <c r="Q24" s="272"/>
      <c r="R24" s="272"/>
      <c r="S24" s="272"/>
      <c r="T24" s="272"/>
      <c r="U24" s="272"/>
      <c r="V24" s="404" t="s">
        <v>3691</v>
      </c>
      <c r="W24" s="405"/>
    </row>
    <row r="25" spans="4:23" ht="13.5" customHeight="1" x14ac:dyDescent="0.15">
      <c r="D25" s="373"/>
      <c r="E25" s="399"/>
      <c r="F25" s="400"/>
      <c r="G25" s="401"/>
      <c r="H25" s="406"/>
      <c r="I25" s="406"/>
      <c r="J25" s="133" t="s">
        <v>3692</v>
      </c>
      <c r="K25" s="43" t="b">
        <v>0</v>
      </c>
      <c r="L25" s="406" t="s">
        <v>3850</v>
      </c>
      <c r="M25" s="406"/>
      <c r="N25" s="406"/>
      <c r="O25" s="406"/>
      <c r="P25" s="406"/>
      <c r="Q25" s="406"/>
      <c r="R25" s="406"/>
      <c r="S25" s="406"/>
      <c r="T25" s="406"/>
      <c r="U25" s="406"/>
      <c r="V25" s="406"/>
      <c r="W25" s="407"/>
    </row>
    <row r="26" spans="4:23" ht="13.5" customHeight="1" x14ac:dyDescent="0.15">
      <c r="D26" s="371">
        <v>3</v>
      </c>
      <c r="E26" s="375" t="s">
        <v>3756</v>
      </c>
      <c r="F26" s="376"/>
      <c r="G26" s="377"/>
      <c r="H26" s="381"/>
      <c r="I26" s="381"/>
      <c r="J26" s="381"/>
      <c r="K26" s="381"/>
      <c r="L26" s="381"/>
      <c r="M26" s="381"/>
      <c r="N26" s="381"/>
      <c r="O26" s="381"/>
      <c r="P26" s="381"/>
      <c r="Q26" s="381"/>
      <c r="R26" s="382"/>
      <c r="S26" s="385" t="s">
        <v>3853</v>
      </c>
      <c r="T26" s="386"/>
      <c r="U26" s="389"/>
      <c r="V26" s="389"/>
      <c r="W26" s="390"/>
    </row>
    <row r="27" spans="4:23" ht="13.5" customHeight="1" x14ac:dyDescent="0.15">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15">
      <c r="D28" s="372"/>
      <c r="E28" s="356" t="s">
        <v>3763</v>
      </c>
      <c r="F28" s="357"/>
      <c r="G28" s="357"/>
      <c r="H28" s="135" t="s">
        <v>3683</v>
      </c>
      <c r="I28" s="393"/>
      <c r="J28" s="393"/>
      <c r="K28" s="136" t="s">
        <v>3684</v>
      </c>
      <c r="L28" s="393"/>
      <c r="M28" s="393"/>
      <c r="N28" s="393"/>
      <c r="O28" s="393"/>
      <c r="P28" s="393"/>
      <c r="Q28" s="393"/>
      <c r="R28" s="393"/>
      <c r="S28" s="393"/>
      <c r="T28" s="393"/>
      <c r="U28" s="393"/>
      <c r="V28" s="393"/>
      <c r="W28" s="395"/>
    </row>
    <row r="29" spans="4:23" ht="28.5" customHeight="1" x14ac:dyDescent="0.15">
      <c r="D29" s="372"/>
      <c r="E29" s="359"/>
      <c r="F29" s="360"/>
      <c r="G29" s="360"/>
      <c r="H29" s="134"/>
      <c r="I29" s="383"/>
      <c r="J29" s="383"/>
      <c r="K29" s="383"/>
      <c r="L29" s="383"/>
      <c r="M29" s="383"/>
      <c r="N29" s="383"/>
      <c r="O29" s="383"/>
      <c r="P29" s="383"/>
      <c r="Q29" s="383"/>
      <c r="R29" s="383"/>
      <c r="S29" s="383"/>
      <c r="T29" s="383"/>
      <c r="U29" s="383"/>
      <c r="V29" s="383"/>
      <c r="W29" s="394"/>
    </row>
    <row r="30" spans="4:23" ht="13.5" customHeight="1" x14ac:dyDescent="0.15">
      <c r="D30" s="372"/>
      <c r="E30" s="356" t="s">
        <v>3852</v>
      </c>
      <c r="F30" s="357"/>
      <c r="G30" s="358"/>
      <c r="H30" s="362" t="s">
        <v>3686</v>
      </c>
      <c r="I30" s="363"/>
      <c r="J30" s="364"/>
      <c r="K30" s="365"/>
      <c r="L30" s="366"/>
      <c r="M30" s="366"/>
      <c r="N30" s="366"/>
      <c r="O30" s="366"/>
      <c r="P30" s="366"/>
      <c r="Q30" s="366"/>
      <c r="R30" s="366"/>
      <c r="S30" s="366"/>
      <c r="T30" s="366"/>
      <c r="U30" s="366"/>
      <c r="V30" s="366"/>
      <c r="W30" s="367"/>
    </row>
    <row r="31" spans="4:23" ht="13.5" customHeight="1" x14ac:dyDescent="0.15">
      <c r="D31" s="372"/>
      <c r="E31" s="359"/>
      <c r="F31" s="360"/>
      <c r="G31" s="361"/>
      <c r="H31" s="368" t="s">
        <v>3687</v>
      </c>
      <c r="I31" s="369"/>
      <c r="J31" s="370"/>
      <c r="K31" s="365"/>
      <c r="L31" s="366"/>
      <c r="M31" s="366"/>
      <c r="N31" s="366"/>
      <c r="O31" s="366"/>
      <c r="P31" s="366"/>
      <c r="Q31" s="366"/>
      <c r="R31" s="366"/>
      <c r="S31" s="366"/>
      <c r="T31" s="366"/>
      <c r="U31" s="366"/>
      <c r="V31" s="366"/>
      <c r="W31" s="367"/>
    </row>
    <row r="32" spans="4:23" ht="13.5" customHeight="1" x14ac:dyDescent="0.15">
      <c r="D32" s="372"/>
      <c r="E32" s="356" t="s">
        <v>3851</v>
      </c>
      <c r="F32" s="357"/>
      <c r="G32" s="358"/>
      <c r="H32" s="38" t="b">
        <v>0</v>
      </c>
      <c r="I32" s="402" t="s">
        <v>3689</v>
      </c>
      <c r="J32" s="402"/>
      <c r="K32" s="402"/>
      <c r="L32" s="402"/>
      <c r="M32" s="402"/>
      <c r="N32" s="402"/>
      <c r="O32" s="402"/>
      <c r="P32" s="402"/>
      <c r="Q32" s="402"/>
      <c r="R32" s="402"/>
      <c r="S32" s="402"/>
      <c r="T32" s="402"/>
      <c r="U32" s="402"/>
      <c r="V32" s="402"/>
      <c r="W32" s="403"/>
    </row>
    <row r="33" spans="4:23" ht="13.5" customHeight="1" x14ac:dyDescent="0.15">
      <c r="D33" s="372"/>
      <c r="E33" s="396"/>
      <c r="F33" s="397"/>
      <c r="G33" s="398"/>
      <c r="H33" s="39" t="b">
        <v>0</v>
      </c>
      <c r="I33" s="404" t="s">
        <v>3690</v>
      </c>
      <c r="J33" s="404"/>
      <c r="K33" s="404"/>
      <c r="L33" s="404"/>
      <c r="M33" s="404"/>
      <c r="N33" s="404"/>
      <c r="O33" s="272"/>
      <c r="P33" s="272"/>
      <c r="Q33" s="272"/>
      <c r="R33" s="272"/>
      <c r="S33" s="272"/>
      <c r="T33" s="272"/>
      <c r="U33" s="272"/>
      <c r="V33" s="404" t="s">
        <v>3691</v>
      </c>
      <c r="W33" s="405"/>
    </row>
    <row r="34" spans="4:23" ht="13.5" customHeight="1" x14ac:dyDescent="0.15">
      <c r="D34" s="373"/>
      <c r="E34" s="399"/>
      <c r="F34" s="400"/>
      <c r="G34" s="401"/>
      <c r="H34" s="406"/>
      <c r="I34" s="406"/>
      <c r="J34" s="133" t="s">
        <v>3692</v>
      </c>
      <c r="K34" s="43" t="b">
        <v>0</v>
      </c>
      <c r="L34" s="406" t="s">
        <v>3850</v>
      </c>
      <c r="M34" s="406"/>
      <c r="N34" s="406"/>
      <c r="O34" s="406"/>
      <c r="P34" s="406"/>
      <c r="Q34" s="406"/>
      <c r="R34" s="406"/>
      <c r="S34" s="406"/>
      <c r="T34" s="406"/>
      <c r="U34" s="406"/>
      <c r="V34" s="406"/>
      <c r="W34" s="407"/>
    </row>
    <row r="35" spans="4:23" ht="13.5" customHeight="1" x14ac:dyDescent="0.15">
      <c r="D35" s="371">
        <v>4</v>
      </c>
      <c r="E35" s="375" t="s">
        <v>3756</v>
      </c>
      <c r="F35" s="376"/>
      <c r="G35" s="377"/>
      <c r="H35" s="381"/>
      <c r="I35" s="381"/>
      <c r="J35" s="381"/>
      <c r="K35" s="381"/>
      <c r="L35" s="381"/>
      <c r="M35" s="381"/>
      <c r="N35" s="381"/>
      <c r="O35" s="381"/>
      <c r="P35" s="381"/>
      <c r="Q35" s="381"/>
      <c r="R35" s="382"/>
      <c r="S35" s="385" t="s">
        <v>3853</v>
      </c>
      <c r="T35" s="386"/>
      <c r="U35" s="389"/>
      <c r="V35" s="389"/>
      <c r="W35" s="390"/>
    </row>
    <row r="36" spans="4:23" ht="13.5" customHeight="1" x14ac:dyDescent="0.15">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15">
      <c r="D37" s="372"/>
      <c r="E37" s="356" t="s">
        <v>3763</v>
      </c>
      <c r="F37" s="357"/>
      <c r="G37" s="357"/>
      <c r="H37" s="135" t="s">
        <v>3683</v>
      </c>
      <c r="I37" s="393"/>
      <c r="J37" s="393"/>
      <c r="K37" s="136" t="s">
        <v>3684</v>
      </c>
      <c r="L37" s="393"/>
      <c r="M37" s="393"/>
      <c r="N37" s="393"/>
      <c r="O37" s="393"/>
      <c r="P37" s="393"/>
      <c r="Q37" s="393"/>
      <c r="R37" s="393"/>
      <c r="S37" s="393"/>
      <c r="T37" s="393"/>
      <c r="U37" s="393"/>
      <c r="V37" s="393"/>
      <c r="W37" s="395"/>
    </row>
    <row r="38" spans="4:23" ht="28.5" customHeight="1" x14ac:dyDescent="0.15">
      <c r="D38" s="372"/>
      <c r="E38" s="359"/>
      <c r="F38" s="360"/>
      <c r="G38" s="360"/>
      <c r="H38" s="134"/>
      <c r="I38" s="383"/>
      <c r="J38" s="383"/>
      <c r="K38" s="383"/>
      <c r="L38" s="383"/>
      <c r="M38" s="383"/>
      <c r="N38" s="383"/>
      <c r="O38" s="383"/>
      <c r="P38" s="383"/>
      <c r="Q38" s="383"/>
      <c r="R38" s="383"/>
      <c r="S38" s="383"/>
      <c r="T38" s="383"/>
      <c r="U38" s="383"/>
      <c r="V38" s="383"/>
      <c r="W38" s="394"/>
    </row>
    <row r="39" spans="4:23" ht="13.5" customHeight="1" x14ac:dyDescent="0.15">
      <c r="D39" s="372"/>
      <c r="E39" s="356" t="s">
        <v>3852</v>
      </c>
      <c r="F39" s="357"/>
      <c r="G39" s="358"/>
      <c r="H39" s="362" t="s">
        <v>3686</v>
      </c>
      <c r="I39" s="363"/>
      <c r="J39" s="364"/>
      <c r="K39" s="365"/>
      <c r="L39" s="366"/>
      <c r="M39" s="366"/>
      <c r="N39" s="366"/>
      <c r="O39" s="366"/>
      <c r="P39" s="366"/>
      <c r="Q39" s="366"/>
      <c r="R39" s="366"/>
      <c r="S39" s="366"/>
      <c r="T39" s="366"/>
      <c r="U39" s="366"/>
      <c r="V39" s="366"/>
      <c r="W39" s="367"/>
    </row>
    <row r="40" spans="4:23" ht="13.5" customHeight="1" x14ac:dyDescent="0.15">
      <c r="D40" s="372"/>
      <c r="E40" s="359"/>
      <c r="F40" s="360"/>
      <c r="G40" s="361"/>
      <c r="H40" s="368" t="s">
        <v>3687</v>
      </c>
      <c r="I40" s="369"/>
      <c r="J40" s="370"/>
      <c r="K40" s="365"/>
      <c r="L40" s="366"/>
      <c r="M40" s="366"/>
      <c r="N40" s="366"/>
      <c r="O40" s="366"/>
      <c r="P40" s="366"/>
      <c r="Q40" s="366"/>
      <c r="R40" s="366"/>
      <c r="S40" s="366"/>
      <c r="T40" s="366"/>
      <c r="U40" s="366"/>
      <c r="V40" s="366"/>
      <c r="W40" s="367"/>
    </row>
    <row r="41" spans="4:23" ht="13.5" customHeight="1" x14ac:dyDescent="0.15">
      <c r="D41" s="372"/>
      <c r="E41" s="356" t="s">
        <v>3851</v>
      </c>
      <c r="F41" s="357"/>
      <c r="G41" s="358"/>
      <c r="H41" s="38" t="b">
        <v>0</v>
      </c>
      <c r="I41" s="402" t="s">
        <v>3689</v>
      </c>
      <c r="J41" s="402"/>
      <c r="K41" s="402"/>
      <c r="L41" s="402"/>
      <c r="M41" s="402"/>
      <c r="N41" s="402"/>
      <c r="O41" s="402"/>
      <c r="P41" s="402"/>
      <c r="Q41" s="402"/>
      <c r="R41" s="402"/>
      <c r="S41" s="402"/>
      <c r="T41" s="402"/>
      <c r="U41" s="402"/>
      <c r="V41" s="402"/>
      <c r="W41" s="403"/>
    </row>
    <row r="42" spans="4:23" ht="13.5" customHeight="1" x14ac:dyDescent="0.15">
      <c r="D42" s="372"/>
      <c r="E42" s="396"/>
      <c r="F42" s="397"/>
      <c r="G42" s="398"/>
      <c r="H42" s="39" t="b">
        <v>0</v>
      </c>
      <c r="I42" s="404" t="s">
        <v>3690</v>
      </c>
      <c r="J42" s="404"/>
      <c r="K42" s="404"/>
      <c r="L42" s="404"/>
      <c r="M42" s="404"/>
      <c r="N42" s="404"/>
      <c r="O42" s="272"/>
      <c r="P42" s="272"/>
      <c r="Q42" s="272"/>
      <c r="R42" s="272"/>
      <c r="S42" s="272"/>
      <c r="T42" s="272"/>
      <c r="U42" s="272"/>
      <c r="V42" s="404" t="s">
        <v>3691</v>
      </c>
      <c r="W42" s="405"/>
    </row>
    <row r="43" spans="4:23" ht="13.5" customHeight="1" x14ac:dyDescent="0.15">
      <c r="D43" s="373"/>
      <c r="E43" s="399"/>
      <c r="F43" s="400"/>
      <c r="G43" s="401"/>
      <c r="H43" s="406"/>
      <c r="I43" s="406"/>
      <c r="J43" s="133" t="s">
        <v>3692</v>
      </c>
      <c r="K43" s="43" t="b">
        <v>0</v>
      </c>
      <c r="L43" s="406" t="s">
        <v>3850</v>
      </c>
      <c r="M43" s="406"/>
      <c r="N43" s="406"/>
      <c r="O43" s="406"/>
      <c r="P43" s="406"/>
      <c r="Q43" s="406"/>
      <c r="R43" s="406"/>
      <c r="S43" s="406"/>
      <c r="T43" s="406"/>
      <c r="U43" s="406"/>
      <c r="V43" s="406"/>
      <c r="W43" s="407"/>
    </row>
    <row r="44" spans="4:23" ht="13.5" customHeight="1" x14ac:dyDescent="0.15">
      <c r="D44" s="371">
        <v>5</v>
      </c>
      <c r="E44" s="375" t="s">
        <v>3756</v>
      </c>
      <c r="F44" s="376"/>
      <c r="G44" s="377"/>
      <c r="H44" s="381"/>
      <c r="I44" s="381"/>
      <c r="J44" s="381"/>
      <c r="K44" s="381"/>
      <c r="L44" s="381"/>
      <c r="M44" s="381"/>
      <c r="N44" s="381"/>
      <c r="O44" s="381"/>
      <c r="P44" s="381"/>
      <c r="Q44" s="381"/>
      <c r="R44" s="382"/>
      <c r="S44" s="385" t="s">
        <v>3853</v>
      </c>
      <c r="T44" s="386"/>
      <c r="U44" s="389"/>
      <c r="V44" s="389"/>
      <c r="W44" s="390"/>
    </row>
    <row r="45" spans="4:23" ht="13.5" customHeight="1" x14ac:dyDescent="0.15">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15">
      <c r="D46" s="372"/>
      <c r="E46" s="356" t="s">
        <v>3763</v>
      </c>
      <c r="F46" s="357"/>
      <c r="G46" s="357"/>
      <c r="H46" s="135" t="s">
        <v>3683</v>
      </c>
      <c r="I46" s="393"/>
      <c r="J46" s="393"/>
      <c r="K46" s="136" t="s">
        <v>3684</v>
      </c>
      <c r="L46" s="393"/>
      <c r="M46" s="393"/>
      <c r="N46" s="393"/>
      <c r="O46" s="393"/>
      <c r="P46" s="393"/>
      <c r="Q46" s="393"/>
      <c r="R46" s="393"/>
      <c r="S46" s="393"/>
      <c r="T46" s="393"/>
      <c r="U46" s="393"/>
      <c r="V46" s="393"/>
      <c r="W46" s="395"/>
    </row>
    <row r="47" spans="4:23" ht="28.5" customHeight="1" x14ac:dyDescent="0.15">
      <c r="D47" s="372"/>
      <c r="E47" s="359"/>
      <c r="F47" s="360"/>
      <c r="G47" s="360"/>
      <c r="H47" s="134"/>
      <c r="I47" s="383"/>
      <c r="J47" s="383"/>
      <c r="K47" s="383"/>
      <c r="L47" s="383"/>
      <c r="M47" s="383"/>
      <c r="N47" s="383"/>
      <c r="O47" s="383"/>
      <c r="P47" s="383"/>
      <c r="Q47" s="383"/>
      <c r="R47" s="383"/>
      <c r="S47" s="383"/>
      <c r="T47" s="383"/>
      <c r="U47" s="383"/>
      <c r="V47" s="383"/>
      <c r="W47" s="394"/>
    </row>
    <row r="48" spans="4:23" ht="13.5" customHeight="1" x14ac:dyDescent="0.15">
      <c r="D48" s="372"/>
      <c r="E48" s="356" t="s">
        <v>3852</v>
      </c>
      <c r="F48" s="357"/>
      <c r="G48" s="358"/>
      <c r="H48" s="362" t="s">
        <v>3686</v>
      </c>
      <c r="I48" s="363"/>
      <c r="J48" s="364"/>
      <c r="K48" s="365"/>
      <c r="L48" s="366"/>
      <c r="M48" s="366"/>
      <c r="N48" s="366"/>
      <c r="O48" s="366"/>
      <c r="P48" s="366"/>
      <c r="Q48" s="366"/>
      <c r="R48" s="366"/>
      <c r="S48" s="366"/>
      <c r="T48" s="366"/>
      <c r="U48" s="366"/>
      <c r="V48" s="366"/>
      <c r="W48" s="367"/>
    </row>
    <row r="49" spans="4:23" ht="13.5" customHeight="1" x14ac:dyDescent="0.15">
      <c r="D49" s="372"/>
      <c r="E49" s="359"/>
      <c r="F49" s="360"/>
      <c r="G49" s="361"/>
      <c r="H49" s="368" t="s">
        <v>3687</v>
      </c>
      <c r="I49" s="369"/>
      <c r="J49" s="370"/>
      <c r="K49" s="365"/>
      <c r="L49" s="366"/>
      <c r="M49" s="366"/>
      <c r="N49" s="366"/>
      <c r="O49" s="366"/>
      <c r="P49" s="366"/>
      <c r="Q49" s="366"/>
      <c r="R49" s="366"/>
      <c r="S49" s="366"/>
      <c r="T49" s="366"/>
      <c r="U49" s="366"/>
      <c r="V49" s="366"/>
      <c r="W49" s="367"/>
    </row>
    <row r="50" spans="4:23" ht="13.5" customHeight="1" x14ac:dyDescent="0.15">
      <c r="D50" s="372"/>
      <c r="E50" s="356" t="s">
        <v>3851</v>
      </c>
      <c r="F50" s="357"/>
      <c r="G50" s="358"/>
      <c r="H50" s="38" t="b">
        <v>0</v>
      </c>
      <c r="I50" s="402" t="s">
        <v>3689</v>
      </c>
      <c r="J50" s="402"/>
      <c r="K50" s="402"/>
      <c r="L50" s="402"/>
      <c r="M50" s="402"/>
      <c r="N50" s="402"/>
      <c r="O50" s="402"/>
      <c r="P50" s="402"/>
      <c r="Q50" s="402"/>
      <c r="R50" s="402"/>
      <c r="S50" s="402"/>
      <c r="T50" s="402"/>
      <c r="U50" s="402"/>
      <c r="V50" s="402"/>
      <c r="W50" s="403"/>
    </row>
    <row r="51" spans="4:23" ht="13.5" customHeight="1" x14ac:dyDescent="0.15">
      <c r="D51" s="372"/>
      <c r="E51" s="396"/>
      <c r="F51" s="397"/>
      <c r="G51" s="398"/>
      <c r="H51" s="39" t="b">
        <v>0</v>
      </c>
      <c r="I51" s="404" t="s">
        <v>3690</v>
      </c>
      <c r="J51" s="404"/>
      <c r="K51" s="404"/>
      <c r="L51" s="404"/>
      <c r="M51" s="404"/>
      <c r="N51" s="404"/>
      <c r="O51" s="272"/>
      <c r="P51" s="272"/>
      <c r="Q51" s="272"/>
      <c r="R51" s="272"/>
      <c r="S51" s="272"/>
      <c r="T51" s="272"/>
      <c r="U51" s="272"/>
      <c r="V51" s="404" t="s">
        <v>3691</v>
      </c>
      <c r="W51" s="405"/>
    </row>
    <row r="52" spans="4:23" ht="13.5" customHeight="1" x14ac:dyDescent="0.15">
      <c r="D52" s="373"/>
      <c r="E52" s="399"/>
      <c r="F52" s="400"/>
      <c r="G52" s="401"/>
      <c r="H52" s="406"/>
      <c r="I52" s="406"/>
      <c r="J52" s="133" t="s">
        <v>3692</v>
      </c>
      <c r="K52" s="43" t="b">
        <v>0</v>
      </c>
      <c r="L52" s="406" t="s">
        <v>3850</v>
      </c>
      <c r="M52" s="406"/>
      <c r="N52" s="406"/>
      <c r="O52" s="406"/>
      <c r="P52" s="406"/>
      <c r="Q52" s="406"/>
      <c r="R52" s="406"/>
      <c r="S52" s="406"/>
      <c r="T52" s="406"/>
      <c r="U52" s="406"/>
      <c r="V52" s="406"/>
      <c r="W52" s="407"/>
    </row>
  </sheetData>
  <sheetProtection formatCells="0"/>
  <mergeCells count="112">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 ref="E21:G22"/>
    <mergeCell ref="H21:J21"/>
    <mergeCell ref="K21:W21"/>
    <mergeCell ref="H22:J22"/>
    <mergeCell ref="K22:W22"/>
    <mergeCell ref="E23:G25"/>
    <mergeCell ref="I23:W23"/>
    <mergeCell ref="I24:N24"/>
    <mergeCell ref="O24:U24"/>
    <mergeCell ref="V24:W24"/>
    <mergeCell ref="H25:I25"/>
    <mergeCell ref="L25:W25"/>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L34:W34"/>
    <mergeCell ref="O28:W28"/>
    <mergeCell ref="I29:W29"/>
    <mergeCell ref="E30:G31"/>
    <mergeCell ref="H30:J30"/>
    <mergeCell ref="K30:W30"/>
    <mergeCell ref="H31:J31"/>
    <mergeCell ref="K31:W31"/>
    <mergeCell ref="E39:G40"/>
    <mergeCell ref="H39:J39"/>
    <mergeCell ref="K39:W39"/>
    <mergeCell ref="H40:J40"/>
    <mergeCell ref="K40:W40"/>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I38:W38"/>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s>
  <phoneticPr fontId="1"/>
  <pageMargins left="0.7" right="0.5" top="0.63"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2026-03-17T09:24:22Z</dcterms:modified>
</cp:coreProperties>
</file>