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①共通様式（特定）※必須" sheetId="9" r:id="rId1"/>
    <sheet name=" ②実績報告書（特定）※必須" sheetId="3" r:id="rId2"/>
    <sheet name="③添付書類1（特定）※必須" sheetId="4" r:id="rId3"/>
    <sheet name="④報告対象都道府県内一覧表（特定）" sheetId="5" r:id="rId4"/>
    <sheet name="⑤都道府県状況一覧表（特定）" sheetId="8" r:id="rId5"/>
    <sheet name="積算資料　参考用（各グループ）" sheetId="10" r:id="rId6"/>
  </sheets>
  <definedNames>
    <definedName name="_xlnm.Print_Area" localSheetId="0">'①共通様式（特定）※必須'!$A$1:$P$25</definedName>
    <definedName name="_xlnm.Print_Area" localSheetId="2">'③添付書類1（特定）※必須'!$A$1:$Q$42</definedName>
    <definedName name="_xlnm.Print_Area" localSheetId="3">'④報告対象都道府県内一覧表（特定）'!$A$1:$Y$35</definedName>
    <definedName name="_xlnm.Print_Area" localSheetId="4">'⑤都道府県状況一覧表（特定）'!$A$1:$Y$56</definedName>
    <definedName name="_xlnm.Print_Area" localSheetId="5">'積算資料　参考用（各グループ）'!$A$1:$T$100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2" i="5" l="1"/>
  <c r="W12" i="5"/>
  <c r="U12" i="5"/>
  <c r="Y8" i="8"/>
  <c r="W8" i="8"/>
  <c r="Y11" i="8"/>
  <c r="W11" i="8"/>
  <c r="W12" i="8" s="1"/>
  <c r="U11" i="8"/>
  <c r="U8" i="8"/>
  <c r="U10" i="8" s="1"/>
  <c r="Y9" i="5"/>
  <c r="Y11" i="5" s="1"/>
  <c r="W9" i="5"/>
  <c r="U9" i="5"/>
  <c r="U11" i="5" s="1"/>
  <c r="Q9" i="4"/>
  <c r="Q11" i="4" s="1"/>
  <c r="Q12" i="4"/>
  <c r="O12" i="4"/>
  <c r="O9" i="4"/>
  <c r="M9" i="4"/>
  <c r="M11" i="4" s="1"/>
  <c r="M12" i="4"/>
  <c r="O13" i="4" l="1"/>
  <c r="O11" i="4"/>
  <c r="W13" i="5"/>
  <c r="Y13" i="5"/>
  <c r="W11" i="5"/>
  <c r="Y12" i="8"/>
  <c r="W10" i="8"/>
  <c r="Y10" i="8"/>
  <c r="U12" i="8"/>
  <c r="U13" i="5"/>
  <c r="Q13" i="4"/>
  <c r="M13" i="4"/>
  <c r="F55" i="8"/>
  <c r="C55" i="8"/>
  <c r="J48" i="10" l="1"/>
  <c r="J49" i="10"/>
  <c r="J13" i="10"/>
  <c r="L13" i="10" s="1"/>
  <c r="J14" i="10"/>
  <c r="L14" i="10" s="1"/>
  <c r="J15" i="10"/>
  <c r="L15" i="10" s="1"/>
  <c r="J16" i="10"/>
  <c r="L16" i="10" s="1"/>
  <c r="J17" i="10"/>
  <c r="L17" i="10" s="1"/>
  <c r="J18" i="10"/>
  <c r="L18" i="10" s="1"/>
  <c r="J19" i="10"/>
  <c r="L19" i="10" s="1"/>
  <c r="J20" i="10"/>
  <c r="L20" i="10" s="1"/>
  <c r="J21" i="10"/>
  <c r="L21" i="10" s="1"/>
  <c r="J22" i="10"/>
  <c r="L22" i="10" s="1"/>
  <c r="J23" i="10"/>
  <c r="L23" i="10" s="1"/>
  <c r="J24" i="10"/>
  <c r="L24" i="10" s="1"/>
  <c r="J25" i="10"/>
  <c r="L25" i="10" s="1"/>
  <c r="J26" i="10"/>
  <c r="L26" i="10" s="1"/>
  <c r="J27" i="10"/>
  <c r="L27" i="10" s="1"/>
  <c r="J28" i="10"/>
  <c r="L28" i="10" s="1"/>
  <c r="J29" i="10"/>
  <c r="L29" i="10" s="1"/>
  <c r="J30" i="10"/>
  <c r="L30" i="10" s="1"/>
  <c r="I34" i="3"/>
  <c r="G22" i="3"/>
  <c r="I64" i="3" l="1"/>
  <c r="L48" i="10" l="1"/>
  <c r="J43" i="10"/>
  <c r="L43" i="10" s="1"/>
  <c r="J47" i="10"/>
  <c r="L47" i="10" s="1"/>
  <c r="I32" i="10"/>
  <c r="J63" i="10"/>
  <c r="L63" i="10" s="1"/>
  <c r="J64" i="10"/>
  <c r="L64" i="10" s="1"/>
  <c r="J42" i="10"/>
  <c r="L42" i="10" s="1"/>
  <c r="J41" i="10"/>
  <c r="L41" i="10" s="1"/>
  <c r="J40" i="10"/>
  <c r="L40" i="10" s="1"/>
  <c r="J39" i="10"/>
  <c r="L39" i="10" s="1"/>
  <c r="J38" i="10"/>
  <c r="L38" i="10" s="1"/>
  <c r="J89" i="10"/>
  <c r="L89" i="10" s="1"/>
  <c r="J88" i="10"/>
  <c r="L88" i="10" s="1"/>
  <c r="J87" i="10"/>
  <c r="L87" i="10" s="1"/>
  <c r="J86" i="10"/>
  <c r="L86" i="10" s="1"/>
  <c r="J85" i="10"/>
  <c r="L85" i="10" s="1"/>
  <c r="J84" i="10"/>
  <c r="L84" i="10" s="1"/>
  <c r="J92" i="10"/>
  <c r="L92" i="10" s="1"/>
  <c r="J91" i="10"/>
  <c r="L91" i="10" s="1"/>
  <c r="J90" i="10"/>
  <c r="L90" i="10" s="1"/>
  <c r="J83" i="10"/>
  <c r="L83" i="10" s="1"/>
  <c r="J82" i="10"/>
  <c r="L82" i="10" s="1"/>
  <c r="J98" i="10"/>
  <c r="L98" i="10" s="1"/>
  <c r="J97" i="10"/>
  <c r="L97" i="10" s="1"/>
  <c r="J96" i="10"/>
  <c r="L96" i="10" s="1"/>
  <c r="J95" i="10"/>
  <c r="L95" i="10" s="1"/>
  <c r="J94" i="10"/>
  <c r="L94" i="10" s="1"/>
  <c r="J93" i="10"/>
  <c r="L93" i="10" s="1"/>
  <c r="J81" i="10"/>
  <c r="L81" i="10" s="1"/>
  <c r="J80" i="10"/>
  <c r="L80" i="10" s="1"/>
  <c r="J79" i="10"/>
  <c r="L79" i="10" s="1"/>
  <c r="J78" i="10"/>
  <c r="L78" i="10" s="1"/>
  <c r="J77" i="10"/>
  <c r="L77" i="10" s="1"/>
  <c r="J76" i="10"/>
  <c r="L76" i="10" s="1"/>
  <c r="J75" i="10"/>
  <c r="L75" i="10" s="1"/>
  <c r="J50" i="10"/>
  <c r="L50" i="10" s="1"/>
  <c r="J52" i="10"/>
  <c r="L52" i="10" s="1"/>
  <c r="J53" i="10"/>
  <c r="L53" i="10" s="1"/>
  <c r="J54" i="10"/>
  <c r="L54" i="10" s="1"/>
  <c r="J55" i="10"/>
  <c r="L55" i="10" s="1"/>
  <c r="J56" i="10"/>
  <c r="L56" i="10" s="1"/>
  <c r="J58" i="10"/>
  <c r="L58" i="10" s="1"/>
  <c r="J57" i="10"/>
  <c r="L57" i="10" s="1"/>
  <c r="J60" i="10"/>
  <c r="L60" i="10" s="1"/>
  <c r="J61" i="10"/>
  <c r="L61" i="10" s="1"/>
  <c r="J62" i="10"/>
  <c r="L62" i="10" s="1"/>
  <c r="J65" i="10"/>
  <c r="L65" i="10" s="1"/>
  <c r="J59" i="10"/>
  <c r="L59" i="10" s="1"/>
  <c r="J51" i="10"/>
  <c r="L51" i="10" s="1"/>
  <c r="B4" i="4" l="1"/>
  <c r="D1" i="10"/>
  <c r="E8" i="3"/>
  <c r="J73" i="10" l="1"/>
  <c r="L73" i="10" s="1"/>
  <c r="J74" i="10"/>
  <c r="L74" i="10" s="1"/>
  <c r="J99" i="10"/>
  <c r="L99" i="10" s="1"/>
  <c r="K100" i="10"/>
  <c r="I100" i="10"/>
  <c r="C100" i="10"/>
  <c r="J72" i="10"/>
  <c r="L72" i="10" s="1"/>
  <c r="J71" i="10"/>
  <c r="K66" i="10"/>
  <c r="I66" i="10"/>
  <c r="C66" i="10"/>
  <c r="L49" i="10"/>
  <c r="J45" i="10"/>
  <c r="L45" i="10" s="1"/>
  <c r="J44" i="10"/>
  <c r="L44" i="10" s="1"/>
  <c r="J46" i="10"/>
  <c r="L46" i="10" s="1"/>
  <c r="J37" i="10"/>
  <c r="K32" i="10"/>
  <c r="J12" i="10"/>
  <c r="L12" i="10" s="1"/>
  <c r="J31" i="10"/>
  <c r="L31" i="10" s="1"/>
  <c r="C32" i="10"/>
  <c r="J66" i="10" l="1"/>
  <c r="J34" i="10" s="1"/>
  <c r="J32" i="10"/>
  <c r="J7" i="10"/>
  <c r="J100" i="10"/>
  <c r="J68" i="10" s="1"/>
  <c r="K6" i="10"/>
  <c r="L71" i="10"/>
  <c r="L100" i="10" s="1"/>
  <c r="L37" i="10"/>
  <c r="L66" i="10" s="1"/>
  <c r="L32" i="10"/>
  <c r="D4" i="8"/>
  <c r="D4" i="5"/>
  <c r="J5" i="10" l="1"/>
  <c r="L6" i="10" s="1"/>
  <c r="J9" i="10"/>
  <c r="I25" i="3"/>
  <c r="J6" i="10"/>
  <c r="F32" i="5"/>
  <c r="C32" i="5"/>
  <c r="N39" i="3" l="1"/>
  <c r="N35" i="3"/>
  <c r="N26" i="3"/>
  <c r="I38" i="3"/>
  <c r="J38" i="4"/>
  <c r="G38" i="4"/>
</calcChain>
</file>

<file path=xl/comments1.xml><?xml version="1.0" encoding="utf-8"?>
<comments xmlns="http://schemas.openxmlformats.org/spreadsheetml/2006/main">
  <authors>
    <author>作成者</author>
  </authors>
  <commentList>
    <comment ref="C12" authorId="0" shapeId="0">
      <text>
        <r>
          <rPr>
            <b/>
            <sz val="9"/>
            <color indexed="81"/>
            <rFont val="ＭＳ Ｐゴシック"/>
            <family val="3"/>
            <charset val="128"/>
          </rPr>
          <t>常勤換算数は小数点以下第１位まで記載してください。
　例：４．１６人　→　４．１人
　　（小数点第２位以下は切り捨て）</t>
        </r>
      </text>
    </comment>
    <comment ref="C37" authorId="0" shapeId="0">
      <text>
        <r>
          <rPr>
            <b/>
            <sz val="9"/>
            <color indexed="81"/>
            <rFont val="ＭＳ Ｐゴシック"/>
            <family val="3"/>
            <charset val="128"/>
          </rPr>
          <t>常勤換算数は小数点以下第１位まで記載してください。
　例：４．１６人　→　４．１人
　　（小数点第２位以下は切り捨て）</t>
        </r>
      </text>
    </comment>
    <comment ref="C71" authorId="0" shapeId="0">
      <text>
        <r>
          <rPr>
            <b/>
            <sz val="9"/>
            <color indexed="81"/>
            <rFont val="ＭＳ Ｐゴシック"/>
            <family val="3"/>
            <charset val="128"/>
          </rPr>
          <t>常勤換算数は小数点以下第１位まで記載してください。
　例：４．１６人　→　４．１人
　　（小数点第２位以下は切り捨て）</t>
        </r>
      </text>
    </comment>
  </commentList>
</comments>
</file>

<file path=xl/sharedStrings.xml><?xml version="1.0" encoding="utf-8"?>
<sst xmlns="http://schemas.openxmlformats.org/spreadsheetml/2006/main" count="1186" uniqueCount="341">
  <si>
    <t>介護保険事業所番号</t>
  </si>
  <si>
    <t xml:space="preserve"> </t>
  </si>
  <si>
    <t>事業所等情報</t>
  </si>
  <si>
    <t>①</t>
  </si>
  <si>
    <t>②</t>
  </si>
  <si>
    <t>③</t>
  </si>
  <si>
    <t>④</t>
  </si>
  <si>
    <t>⑤</t>
  </si>
  <si>
    <t>⑥</t>
  </si>
  <si>
    <t>⑦</t>
  </si>
  <si>
    <t>⑧</t>
  </si>
  <si>
    <t xml:space="preserve">別紙様式３ </t>
  </si>
  <si>
    <t xml:space="preserve">ⅰ） 加算の算定により賃金改善を行った賃金の総額 </t>
  </si>
  <si>
    <t xml:space="preserve">ⅱ） 初めて加算を取得した月の前年度の賃金の総額 </t>
  </si>
  <si>
    <t>人</t>
  </si>
  <si>
    <t>円・   　</t>
  </si>
  <si>
    <t>円・   　　</t>
  </si>
  <si>
    <t>円</t>
  </si>
  <si>
    <t>主たる事務所の
所在地</t>
    <rPh sb="8" eb="11">
      <t>ショザイチ</t>
    </rPh>
    <phoneticPr fontId="7"/>
  </si>
  <si>
    <t xml:space="preserve">都・道 
府・県  </t>
    <phoneticPr fontId="7"/>
  </si>
  <si>
    <t>提供するサービス</t>
    <phoneticPr fontId="7"/>
  </si>
  <si>
    <t>複数の事業所ごとに一括して提出する場合の一括して提出する事業所数  
※この場合、事業所等情報については、「別紙一覧による」と記載すること。</t>
    <rPh sb="38" eb="40">
      <t>バアイ</t>
    </rPh>
    <rPh sb="41" eb="44">
      <t>ジギョウショ</t>
    </rPh>
    <rPh sb="44" eb="45">
      <t>トウ</t>
    </rPh>
    <rPh sb="45" eb="47">
      <t>ジョウホウ</t>
    </rPh>
    <rPh sb="54" eb="56">
      <t>ベッシ</t>
    </rPh>
    <rPh sb="56" eb="58">
      <t>イチラン</t>
    </rPh>
    <rPh sb="63" eb="65">
      <t>キサイ</t>
    </rPh>
    <phoneticPr fontId="7"/>
  </si>
  <si>
    <t xml:space="preserve">円・ </t>
    <phoneticPr fontId="7"/>
  </si>
  <si>
    <t>月</t>
    <rPh sb="0" eb="1">
      <t>ガツ</t>
    </rPh>
    <phoneticPr fontId="7"/>
  </si>
  <si>
    <t>年</t>
    <rPh sb="0" eb="1">
      <t>ネン</t>
    </rPh>
    <phoneticPr fontId="7"/>
  </si>
  <si>
    <t>【そのうち、改善後の賃金が最も高額となった者の賃金 　</t>
    <phoneticPr fontId="7"/>
  </si>
  <si>
    <t>➊の「経験・技能のある介護職員」の基準設定の考え方については必ず記載すること。</t>
    <phoneticPr fontId="7"/>
  </si>
  <si>
    <t>人</t>
    <rPh sb="0" eb="1">
      <t>ヒト</t>
    </rPh>
    <phoneticPr fontId="7"/>
  </si>
  <si>
    <t>介護職員等特定処遇改善加算</t>
    <phoneticPr fontId="7"/>
  </si>
  <si>
    <t xml:space="preserve"> Ⅱ </t>
    <phoneticPr fontId="7"/>
  </si>
  <si>
    <t xml:space="preserve">Ⅰ </t>
    <phoneticPr fontId="7"/>
  </si>
  <si>
    <t xml:space="preserve">〒 </t>
  </si>
  <si>
    <t>・</t>
  </si>
  <si>
    <t xml:space="preserve"> 職員全体の賃金水準が低い事業所などで、直ちに一人の賃金を引き上げることが困難である。</t>
    <phoneticPr fontId="7"/>
  </si>
  <si>
    <t>８万円等の賃金改善を行うに当たり、これまで以上に事業所内の階層・役職やそのための能力・処遇を明確化することが必要になるため、規程の整備や研修・実務経験の蓄積などに一定期間を要する。</t>
    <phoneticPr fontId="7"/>
  </si>
  <si>
    <t xml:space="preserve"> その他（                          　　　　　　　　　　　　　　　　         ）</t>
    <phoneticPr fontId="7"/>
  </si>
  <si>
    <t xml:space="preserve">〒 </t>
    <phoneticPr fontId="7"/>
  </si>
  <si>
    <t>・</t>
    <phoneticPr fontId="7"/>
  </si>
  <si>
    <t>設定できない場合
の説明</t>
    <phoneticPr fontId="7"/>
  </si>
  <si>
    <t>※</t>
  </si>
  <si>
    <t xml:space="preserve">添付書類１：都道府県等の圏域内の、当該計画書に記載された計画の対象となる介護サービス事業所等の一覧表（指定権者ごと） </t>
    <phoneticPr fontId="7"/>
  </si>
  <si>
    <t xml:space="preserve">④については、法定福利費等の賃金改善に伴う増加分も含むことができる。 </t>
    <phoneticPr fontId="7"/>
  </si>
  <si>
    <t xml:space="preserve">④ⅰ）については、求められた場合に積算の根拠となる資料を提出できるようにしておくこと(任意の様式で可。)。 </t>
    <phoneticPr fontId="7"/>
  </si>
  <si>
    <t xml:space="preserve">④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 </t>
    <phoneticPr fontId="7"/>
  </si>
  <si>
    <t xml:space="preserve">複数の介護サービス事業所等について一括して提出する場合、以下の添付書類についても作成すること。 </t>
    <phoneticPr fontId="7"/>
  </si>
  <si>
    <t xml:space="preserve">添付書類２：各都道府県内の指定権者（当該都道府県を含む。）の一覧表（都道府県ごと） </t>
    <phoneticPr fontId="7"/>
  </si>
  <si>
    <t xml:space="preserve">添付書類３：計画書に記載された計画の対象となる介護サービス事業者等に係る都道府県の一覧表 </t>
    <rPh sb="0" eb="1">
      <t>テン</t>
    </rPh>
    <phoneticPr fontId="7"/>
  </si>
  <si>
    <t xml:space="preserve">虚偽の記載や、介護職員処遇改善加算の請求に関して不正を行った場合には、支払われた介護給付費の返還を求められることや介護事業者の指定が取り消される場合があるので留意すること。 </t>
    <phoneticPr fontId="7"/>
  </si>
  <si>
    <t>（法人名）</t>
    <rPh sb="1" eb="3">
      <t>ホウジン</t>
    </rPh>
    <rPh sb="3" eb="4">
      <t>メイ</t>
    </rPh>
    <phoneticPr fontId="7"/>
  </si>
  <si>
    <r>
      <t>別紙様式</t>
    </r>
    <r>
      <rPr>
        <sz val="8"/>
        <color rgb="FF000000"/>
        <rFont val="游明朝"/>
        <family val="1"/>
        <charset val="128"/>
      </rPr>
      <t>３</t>
    </r>
    <r>
      <rPr>
        <sz val="8"/>
        <color rgb="FF000000"/>
        <rFont val="Microsoft YaHei"/>
        <family val="2"/>
        <charset val="134"/>
      </rPr>
      <t>(添付書類１)</t>
    </r>
    <r>
      <rPr>
        <sz val="8"/>
        <color rgb="FF000000"/>
        <rFont val="ＭＳ 明朝"/>
        <family val="1"/>
        <charset val="128"/>
      </rPr>
      <t xml:space="preserve">  </t>
    </r>
  </si>
  <si>
    <t>介護職員等特定処遇改善加算実績報告書（指定権者内事業所一覧表）</t>
  </si>
  <si>
    <t>事業所の名称</t>
  </si>
  <si>
    <t>サービス名</t>
  </si>
  <si>
    <t>介護職員等特定処遇改善加算額</t>
  </si>
  <si>
    <t>賃金改善所要額</t>
  </si>
  <si>
    <t>合計</t>
  </si>
  <si>
    <t>―</t>
  </si>
  <si>
    <t>※ 計画書を届け出る指定権者（都道府県又は市区町村）ごとに記載すること。</t>
  </si>
  <si>
    <t>/</t>
  </si>
  <si>
    <r>
      <t xml:space="preserve"> </t>
    </r>
    <r>
      <rPr>
        <sz val="8"/>
        <color rgb="FF000000"/>
        <rFont val="ＭＳ 明朝"/>
        <family val="1"/>
        <charset val="128"/>
      </rPr>
      <t xml:space="preserve"> </t>
    </r>
  </si>
  <si>
    <t>　/</t>
  </si>
  <si>
    <t>ページ数  総ページ数</t>
  </si>
  <si>
    <t>人）</t>
  </si>
  <si>
    <t xml:space="preserve">円（  </t>
  </si>
  <si>
    <r>
      <t xml:space="preserve"> </t>
    </r>
    <r>
      <rPr>
        <u/>
        <sz val="8"/>
        <color rgb="FF000000"/>
        <rFont val="ＭＳ 明朝"/>
        <family val="1"/>
        <charset val="128"/>
      </rPr>
      <t xml:space="preserve"> 都道府県名 </t>
    </r>
    <r>
      <rPr>
        <sz val="10.5"/>
        <color rgb="FF000000"/>
        <rFont val="Century"/>
        <family val="1"/>
      </rPr>
      <t xml:space="preserve"> </t>
    </r>
  </si>
  <si>
    <t>介護職員等特定処遇改善実績報告書(報告対象都道府県内一覧表)</t>
  </si>
  <si>
    <r>
      <t>別紙様式</t>
    </r>
    <r>
      <rPr>
        <sz val="8"/>
        <color rgb="FF000000"/>
        <rFont val="游明朝"/>
        <family val="1"/>
        <charset val="128"/>
      </rPr>
      <t>３</t>
    </r>
    <r>
      <rPr>
        <sz val="8"/>
        <color rgb="FF000000"/>
        <rFont val="Microsoft YaHei"/>
        <family val="2"/>
        <charset val="134"/>
      </rPr>
      <t>(添付書類２)</t>
    </r>
    <r>
      <rPr>
        <sz val="8"/>
        <color rgb="FF000000"/>
        <rFont val="Century"/>
        <family val="1"/>
      </rPr>
      <t xml:space="preserve">  </t>
    </r>
  </si>
  <si>
    <r>
      <t>沖</t>
    </r>
    <r>
      <rPr>
        <sz val="8"/>
        <color rgb="FF000000"/>
        <rFont val="Century"/>
        <family val="1"/>
      </rPr>
      <t xml:space="preserve"> </t>
    </r>
    <r>
      <rPr>
        <sz val="8"/>
        <color rgb="FF000000"/>
        <rFont val="ＭＳ 明朝"/>
        <family val="1"/>
        <charset val="128"/>
      </rPr>
      <t>縄</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</si>
  <si>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鹿児島県</t>
    </r>
    <r>
      <rPr>
        <sz val="8"/>
        <color rgb="FF000000"/>
        <rFont val="Century"/>
        <family val="1"/>
      </rPr>
      <t xml:space="preserve"> </t>
    </r>
  </si>
  <si>
    <r>
      <t>宮</t>
    </r>
    <r>
      <rPr>
        <sz val="8"/>
        <color rgb="FF000000"/>
        <rFont val="Century"/>
        <family val="1"/>
      </rPr>
      <t xml:space="preserve"> </t>
    </r>
    <r>
      <rPr>
        <sz val="8"/>
        <color rgb="FF000000"/>
        <rFont val="ＭＳ 明朝"/>
        <family val="1"/>
        <charset val="128"/>
      </rPr>
      <t>崎</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</si>
  <si>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大</t>
    </r>
    <r>
      <rPr>
        <sz val="8"/>
        <color rgb="FF000000"/>
        <rFont val="Century"/>
        <family val="1"/>
      </rPr>
      <t xml:space="preserve"> </t>
    </r>
    <r>
      <rPr>
        <sz val="8"/>
        <color rgb="FF000000"/>
        <rFont val="ＭＳ 明朝"/>
        <family val="1"/>
        <charset val="128"/>
      </rPr>
      <t>分</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</si>
  <si>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熊</t>
    </r>
    <r>
      <rPr>
        <sz val="8"/>
        <color rgb="FF000000"/>
        <rFont val="Century"/>
        <family val="1"/>
      </rPr>
      <t xml:space="preserve"> </t>
    </r>
    <r>
      <rPr>
        <sz val="8"/>
        <color rgb="FF000000"/>
        <rFont val="ＭＳ 明朝"/>
        <family val="1"/>
        <charset val="128"/>
      </rPr>
      <t>本</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</si>
  <si>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長</t>
    </r>
    <r>
      <rPr>
        <sz val="8"/>
        <color rgb="FF000000"/>
        <rFont val="Century"/>
        <family val="1"/>
      </rPr>
      <t xml:space="preserve"> </t>
    </r>
    <r>
      <rPr>
        <sz val="8"/>
        <color rgb="FF000000"/>
        <rFont val="ＭＳ 明朝"/>
        <family val="1"/>
        <charset val="128"/>
      </rPr>
      <t>崎</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</si>
  <si>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佐</t>
    </r>
    <r>
      <rPr>
        <sz val="8"/>
        <color rgb="FF000000"/>
        <rFont val="Century"/>
        <family val="1"/>
      </rPr>
      <t xml:space="preserve"> </t>
    </r>
    <r>
      <rPr>
        <sz val="8"/>
        <color rgb="FF000000"/>
        <rFont val="ＭＳ 明朝"/>
        <family val="1"/>
        <charset val="128"/>
      </rPr>
      <t>賀</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</si>
  <si>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福</t>
    </r>
    <r>
      <rPr>
        <sz val="8"/>
        <color rgb="FF000000"/>
        <rFont val="Century"/>
        <family val="1"/>
      </rPr>
      <t xml:space="preserve"> </t>
    </r>
    <r>
      <rPr>
        <sz val="8"/>
        <color rgb="FF000000"/>
        <rFont val="ＭＳ 明朝"/>
        <family val="1"/>
        <charset val="128"/>
      </rPr>
      <t>岡</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</si>
  <si>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高</t>
    </r>
    <r>
      <rPr>
        <sz val="8"/>
        <color rgb="FF000000"/>
        <rFont val="Century"/>
        <family val="1"/>
      </rPr>
      <t xml:space="preserve"> </t>
    </r>
    <r>
      <rPr>
        <sz val="8"/>
        <color rgb="FF000000"/>
        <rFont val="ＭＳ 明朝"/>
        <family val="1"/>
        <charset val="128"/>
      </rPr>
      <t>知</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</si>
  <si>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愛</t>
    </r>
    <r>
      <rPr>
        <sz val="8"/>
        <color rgb="FF000000"/>
        <rFont val="Century"/>
        <family val="1"/>
      </rPr>
      <t xml:space="preserve"> </t>
    </r>
    <r>
      <rPr>
        <sz val="8"/>
        <color rgb="FF000000"/>
        <rFont val="ＭＳ 明朝"/>
        <family val="1"/>
        <charset val="128"/>
      </rPr>
      <t>媛</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</si>
  <si>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香</t>
    </r>
    <r>
      <rPr>
        <sz val="8"/>
        <color rgb="FF000000"/>
        <rFont val="Century"/>
        <family val="1"/>
      </rPr>
      <t xml:space="preserve"> </t>
    </r>
    <r>
      <rPr>
        <sz val="8"/>
        <color rgb="FF000000"/>
        <rFont val="ＭＳ 明朝"/>
        <family val="1"/>
        <charset val="128"/>
      </rPr>
      <t>川</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</si>
  <si>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徳</t>
    </r>
    <r>
      <rPr>
        <sz val="8"/>
        <color rgb="FF000000"/>
        <rFont val="Century"/>
        <family val="1"/>
      </rPr>
      <t xml:space="preserve"> </t>
    </r>
    <r>
      <rPr>
        <sz val="8"/>
        <color rgb="FF000000"/>
        <rFont val="ＭＳ 明朝"/>
        <family val="1"/>
        <charset val="128"/>
      </rPr>
      <t>島</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</si>
  <si>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山</t>
    </r>
    <r>
      <rPr>
        <sz val="8"/>
        <color rgb="FF000000"/>
        <rFont val="Century"/>
        <family val="1"/>
      </rPr>
      <t xml:space="preserve"> </t>
    </r>
    <r>
      <rPr>
        <sz val="8"/>
        <color rgb="FF000000"/>
        <rFont val="ＭＳ 明朝"/>
        <family val="1"/>
        <charset val="128"/>
      </rPr>
      <t>口</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</si>
  <si>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広</t>
    </r>
    <r>
      <rPr>
        <sz val="8"/>
        <color rgb="FF000000"/>
        <rFont val="Century"/>
        <family val="1"/>
      </rPr>
      <t xml:space="preserve"> </t>
    </r>
    <r>
      <rPr>
        <sz val="8"/>
        <color rgb="FF000000"/>
        <rFont val="ＭＳ 明朝"/>
        <family val="1"/>
        <charset val="128"/>
      </rPr>
      <t>島</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</si>
  <si>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岡</t>
    </r>
    <r>
      <rPr>
        <sz val="8"/>
        <color rgb="FF000000"/>
        <rFont val="Century"/>
        <family val="1"/>
      </rPr>
      <t xml:space="preserve"> </t>
    </r>
    <r>
      <rPr>
        <sz val="8"/>
        <color rgb="FF000000"/>
        <rFont val="ＭＳ 明朝"/>
        <family val="1"/>
        <charset val="128"/>
      </rPr>
      <t>山</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</si>
  <si>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島</t>
    </r>
    <r>
      <rPr>
        <sz val="8"/>
        <color rgb="FF000000"/>
        <rFont val="Century"/>
        <family val="1"/>
      </rPr>
      <t xml:space="preserve"> </t>
    </r>
    <r>
      <rPr>
        <sz val="8"/>
        <color rgb="FF000000"/>
        <rFont val="ＭＳ 明朝"/>
        <family val="1"/>
        <charset val="128"/>
      </rPr>
      <t>根</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</si>
  <si>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鳥</t>
    </r>
    <r>
      <rPr>
        <sz val="8"/>
        <color rgb="FF000000"/>
        <rFont val="Century"/>
        <family val="1"/>
      </rPr>
      <t xml:space="preserve"> </t>
    </r>
    <r>
      <rPr>
        <sz val="8"/>
        <color rgb="FF000000"/>
        <rFont val="ＭＳ 明朝"/>
        <family val="1"/>
        <charset val="128"/>
      </rPr>
      <t>取</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</si>
  <si>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和歌山県</t>
    </r>
    <r>
      <rPr>
        <sz val="8"/>
        <color rgb="FF000000"/>
        <rFont val="Century"/>
        <family val="1"/>
      </rPr>
      <t xml:space="preserve"> </t>
    </r>
  </si>
  <si>
    <r>
      <t>奈</t>
    </r>
    <r>
      <rPr>
        <sz val="8"/>
        <color rgb="FF000000"/>
        <rFont val="Century"/>
        <family val="1"/>
      </rPr>
      <t xml:space="preserve"> </t>
    </r>
    <r>
      <rPr>
        <sz val="8"/>
        <color rgb="FF000000"/>
        <rFont val="ＭＳ 明朝"/>
        <family val="1"/>
        <charset val="128"/>
      </rPr>
      <t>良</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</si>
  <si>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兵</t>
    </r>
    <r>
      <rPr>
        <sz val="8"/>
        <color rgb="FF000000"/>
        <rFont val="Century"/>
        <family val="1"/>
      </rPr>
      <t xml:space="preserve"> </t>
    </r>
    <r>
      <rPr>
        <sz val="8"/>
        <color rgb="FF000000"/>
        <rFont val="ＭＳ 明朝"/>
        <family val="1"/>
        <charset val="128"/>
      </rPr>
      <t>庫</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</si>
  <si>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大</t>
    </r>
    <r>
      <rPr>
        <sz val="8"/>
        <color rgb="FF000000"/>
        <rFont val="Century"/>
        <family val="1"/>
      </rPr>
      <t xml:space="preserve"> </t>
    </r>
    <r>
      <rPr>
        <sz val="8"/>
        <color rgb="FF000000"/>
        <rFont val="ＭＳ 明朝"/>
        <family val="1"/>
        <charset val="128"/>
      </rPr>
      <t>阪</t>
    </r>
    <r>
      <rPr>
        <sz val="8"/>
        <color rgb="FF000000"/>
        <rFont val="Century"/>
        <family val="1"/>
      </rPr>
      <t xml:space="preserve"> </t>
    </r>
    <r>
      <rPr>
        <sz val="8"/>
        <color rgb="FF000000"/>
        <rFont val="ＭＳ 明朝"/>
        <family val="1"/>
        <charset val="128"/>
      </rPr>
      <t>府</t>
    </r>
    <r>
      <rPr>
        <sz val="8"/>
        <color rgb="FF000000"/>
        <rFont val="Century"/>
        <family val="1"/>
      </rPr>
      <t xml:space="preserve"> </t>
    </r>
  </si>
  <si>
    <r>
      <t>京</t>
    </r>
    <r>
      <rPr>
        <sz val="8"/>
        <color rgb="FF000000"/>
        <rFont val="Century"/>
        <family val="1"/>
      </rPr>
      <t xml:space="preserve"> </t>
    </r>
    <r>
      <rPr>
        <sz val="8"/>
        <color rgb="FF000000"/>
        <rFont val="ＭＳ 明朝"/>
        <family val="1"/>
        <charset val="128"/>
      </rPr>
      <t>都</t>
    </r>
    <r>
      <rPr>
        <sz val="8"/>
        <color rgb="FF000000"/>
        <rFont val="Century"/>
        <family val="1"/>
      </rPr>
      <t xml:space="preserve"> </t>
    </r>
    <r>
      <rPr>
        <sz val="8"/>
        <color rgb="FF000000"/>
        <rFont val="ＭＳ 明朝"/>
        <family val="1"/>
        <charset val="128"/>
      </rPr>
      <t>府</t>
    </r>
    <r>
      <rPr>
        <sz val="8"/>
        <color rgb="FF000000"/>
        <rFont val="Century"/>
        <family val="1"/>
      </rPr>
      <t xml:space="preserve"> </t>
    </r>
  </si>
  <si>
    <r>
      <t>滋</t>
    </r>
    <r>
      <rPr>
        <sz val="8"/>
        <color rgb="FF000000"/>
        <rFont val="Century"/>
        <family val="1"/>
      </rPr>
      <t xml:space="preserve"> </t>
    </r>
    <r>
      <rPr>
        <sz val="8"/>
        <color rgb="FF000000"/>
        <rFont val="ＭＳ 明朝"/>
        <family val="1"/>
        <charset val="128"/>
      </rPr>
      <t>賀</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</si>
  <si>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三</t>
    </r>
    <r>
      <rPr>
        <sz val="8"/>
        <color rgb="FF000000"/>
        <rFont val="Century"/>
        <family val="1"/>
      </rPr>
      <t xml:space="preserve"> </t>
    </r>
    <r>
      <rPr>
        <sz val="8"/>
        <color rgb="FF000000"/>
        <rFont val="ＭＳ 明朝"/>
        <family val="1"/>
        <charset val="128"/>
      </rPr>
      <t>重</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</si>
  <si>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愛</t>
    </r>
    <r>
      <rPr>
        <sz val="8"/>
        <color rgb="FF000000"/>
        <rFont val="Century"/>
        <family val="1"/>
      </rPr>
      <t xml:space="preserve"> </t>
    </r>
    <r>
      <rPr>
        <sz val="8"/>
        <color rgb="FF000000"/>
        <rFont val="ＭＳ 明朝"/>
        <family val="1"/>
        <charset val="128"/>
      </rPr>
      <t>知</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</si>
  <si>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静</t>
    </r>
    <r>
      <rPr>
        <sz val="8"/>
        <color rgb="FF000000"/>
        <rFont val="Century"/>
        <family val="1"/>
      </rPr>
      <t xml:space="preserve"> </t>
    </r>
    <r>
      <rPr>
        <sz val="8"/>
        <color rgb="FF000000"/>
        <rFont val="ＭＳ 明朝"/>
        <family val="1"/>
        <charset val="128"/>
      </rPr>
      <t>岡</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</si>
  <si>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岐</t>
    </r>
    <r>
      <rPr>
        <sz val="8"/>
        <color rgb="FF000000"/>
        <rFont val="Century"/>
        <family val="1"/>
      </rPr>
      <t xml:space="preserve"> </t>
    </r>
    <r>
      <rPr>
        <sz val="8"/>
        <color rgb="FF000000"/>
        <rFont val="ＭＳ 明朝"/>
        <family val="1"/>
        <charset val="128"/>
      </rPr>
      <t>阜</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</si>
  <si>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長</t>
    </r>
    <r>
      <rPr>
        <sz val="8"/>
        <color rgb="FF000000"/>
        <rFont val="Century"/>
        <family val="1"/>
      </rPr>
      <t xml:space="preserve"> </t>
    </r>
    <r>
      <rPr>
        <sz val="8"/>
        <color rgb="FF000000"/>
        <rFont val="ＭＳ 明朝"/>
        <family val="1"/>
        <charset val="128"/>
      </rPr>
      <t>野</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</si>
  <si>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山</t>
    </r>
    <r>
      <rPr>
        <sz val="8"/>
        <color rgb="FF000000"/>
        <rFont val="Century"/>
        <family val="1"/>
      </rPr>
      <t xml:space="preserve"> </t>
    </r>
    <r>
      <rPr>
        <sz val="8"/>
        <color rgb="FF000000"/>
        <rFont val="ＭＳ 明朝"/>
        <family val="1"/>
        <charset val="128"/>
      </rPr>
      <t>梨</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</si>
  <si>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福</t>
    </r>
    <r>
      <rPr>
        <sz val="8"/>
        <color rgb="FF000000"/>
        <rFont val="Century"/>
        <family val="1"/>
      </rPr>
      <t xml:space="preserve"> </t>
    </r>
    <r>
      <rPr>
        <sz val="8"/>
        <color rgb="FF000000"/>
        <rFont val="ＭＳ 明朝"/>
        <family val="1"/>
        <charset val="128"/>
      </rPr>
      <t>井</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</si>
  <si>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石</t>
    </r>
    <r>
      <rPr>
        <sz val="8"/>
        <color rgb="FF000000"/>
        <rFont val="Century"/>
        <family val="1"/>
      </rPr>
      <t xml:space="preserve"> </t>
    </r>
    <r>
      <rPr>
        <sz val="8"/>
        <color rgb="FF000000"/>
        <rFont val="ＭＳ 明朝"/>
        <family val="1"/>
        <charset val="128"/>
      </rPr>
      <t>川</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</si>
  <si>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富</t>
    </r>
    <r>
      <rPr>
        <sz val="8"/>
        <color rgb="FF000000"/>
        <rFont val="Century"/>
        <family val="1"/>
      </rPr>
      <t xml:space="preserve"> </t>
    </r>
    <r>
      <rPr>
        <sz val="8"/>
        <color rgb="FF000000"/>
        <rFont val="ＭＳ 明朝"/>
        <family val="1"/>
        <charset val="128"/>
      </rPr>
      <t>山</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</si>
  <si>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新</t>
    </r>
    <r>
      <rPr>
        <sz val="8"/>
        <color rgb="FF000000"/>
        <rFont val="Century"/>
        <family val="1"/>
      </rPr>
      <t xml:space="preserve"> </t>
    </r>
    <r>
      <rPr>
        <sz val="8"/>
        <color rgb="FF000000"/>
        <rFont val="ＭＳ 明朝"/>
        <family val="1"/>
        <charset val="128"/>
      </rPr>
      <t>潟</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</si>
  <si>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神奈川県</t>
    </r>
    <r>
      <rPr>
        <sz val="8"/>
        <color rgb="FF000000"/>
        <rFont val="Century"/>
        <family val="1"/>
      </rPr>
      <t xml:space="preserve"> </t>
    </r>
  </si>
  <si>
    <r>
      <t>東</t>
    </r>
    <r>
      <rPr>
        <sz val="8"/>
        <color rgb="FF000000"/>
        <rFont val="Century"/>
        <family val="1"/>
      </rPr>
      <t xml:space="preserve"> </t>
    </r>
    <r>
      <rPr>
        <sz val="8"/>
        <color rgb="FF000000"/>
        <rFont val="ＭＳ 明朝"/>
        <family val="1"/>
        <charset val="128"/>
      </rPr>
      <t>京</t>
    </r>
    <r>
      <rPr>
        <sz val="8"/>
        <color rgb="FF000000"/>
        <rFont val="Century"/>
        <family val="1"/>
      </rPr>
      <t xml:space="preserve"> </t>
    </r>
    <r>
      <rPr>
        <sz val="8"/>
        <color rgb="FF000000"/>
        <rFont val="ＭＳ 明朝"/>
        <family val="1"/>
        <charset val="128"/>
      </rPr>
      <t>都</t>
    </r>
    <r>
      <rPr>
        <sz val="8"/>
        <color rgb="FF000000"/>
        <rFont val="Century"/>
        <family val="1"/>
      </rPr>
      <t xml:space="preserve"> </t>
    </r>
  </si>
  <si>
    <r>
      <t>千</t>
    </r>
    <r>
      <rPr>
        <sz val="8"/>
        <color rgb="FF000000"/>
        <rFont val="Century"/>
        <family val="1"/>
      </rPr>
      <t xml:space="preserve"> </t>
    </r>
    <r>
      <rPr>
        <sz val="8"/>
        <color rgb="FF000000"/>
        <rFont val="ＭＳ 明朝"/>
        <family val="1"/>
        <charset val="128"/>
      </rPr>
      <t>葉</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</si>
  <si>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埼</t>
    </r>
    <r>
      <rPr>
        <sz val="8"/>
        <color rgb="FF000000"/>
        <rFont val="Century"/>
        <family val="1"/>
      </rPr>
      <t xml:space="preserve"> </t>
    </r>
    <r>
      <rPr>
        <sz val="8"/>
        <color rgb="FF000000"/>
        <rFont val="ＭＳ 明朝"/>
        <family val="1"/>
        <charset val="128"/>
      </rPr>
      <t>玉</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</si>
  <si>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群</t>
    </r>
    <r>
      <rPr>
        <sz val="8"/>
        <color rgb="FF000000"/>
        <rFont val="Century"/>
        <family val="1"/>
      </rPr>
      <t xml:space="preserve"> </t>
    </r>
    <r>
      <rPr>
        <sz val="8"/>
        <color rgb="FF000000"/>
        <rFont val="ＭＳ 明朝"/>
        <family val="1"/>
        <charset val="128"/>
      </rPr>
      <t>馬</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</si>
  <si>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栃</t>
    </r>
    <r>
      <rPr>
        <sz val="8"/>
        <color rgb="FF000000"/>
        <rFont val="Century"/>
        <family val="1"/>
      </rPr>
      <t xml:space="preserve"> </t>
    </r>
    <r>
      <rPr>
        <sz val="8"/>
        <color rgb="FF000000"/>
        <rFont val="ＭＳ 明朝"/>
        <family val="1"/>
        <charset val="128"/>
      </rPr>
      <t>木</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</si>
  <si>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茨</t>
    </r>
    <r>
      <rPr>
        <sz val="8"/>
        <color rgb="FF000000"/>
        <rFont val="Century"/>
        <family val="1"/>
      </rPr>
      <t xml:space="preserve"> </t>
    </r>
    <r>
      <rPr>
        <sz val="8"/>
        <color rgb="FF000000"/>
        <rFont val="ＭＳ 明朝"/>
        <family val="1"/>
        <charset val="128"/>
      </rPr>
      <t>城</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</si>
  <si>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福</t>
    </r>
    <r>
      <rPr>
        <sz val="8"/>
        <color rgb="FF000000"/>
        <rFont val="Century"/>
        <family val="1"/>
      </rPr>
      <t xml:space="preserve"> </t>
    </r>
    <r>
      <rPr>
        <sz val="8"/>
        <color rgb="FF000000"/>
        <rFont val="ＭＳ 明朝"/>
        <family val="1"/>
        <charset val="128"/>
      </rPr>
      <t>島</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</si>
  <si>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山</t>
    </r>
    <r>
      <rPr>
        <sz val="8"/>
        <color rgb="FF000000"/>
        <rFont val="Century"/>
        <family val="1"/>
      </rPr>
      <t xml:space="preserve"> </t>
    </r>
    <r>
      <rPr>
        <sz val="8"/>
        <color rgb="FF000000"/>
        <rFont val="ＭＳ 明朝"/>
        <family val="1"/>
        <charset val="128"/>
      </rPr>
      <t>形</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</si>
  <si>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秋</t>
    </r>
    <r>
      <rPr>
        <sz val="8"/>
        <color rgb="FF000000"/>
        <rFont val="Century"/>
        <family val="1"/>
      </rPr>
      <t xml:space="preserve"> </t>
    </r>
    <r>
      <rPr>
        <sz val="8"/>
        <color rgb="FF000000"/>
        <rFont val="ＭＳ 明朝"/>
        <family val="1"/>
        <charset val="128"/>
      </rPr>
      <t>田</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</si>
  <si>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宮</t>
    </r>
    <r>
      <rPr>
        <sz val="8"/>
        <color rgb="FF000000"/>
        <rFont val="Century"/>
        <family val="1"/>
      </rPr>
      <t xml:space="preserve"> </t>
    </r>
    <r>
      <rPr>
        <sz val="8"/>
        <color rgb="FF000000"/>
        <rFont val="ＭＳ 明朝"/>
        <family val="1"/>
        <charset val="128"/>
      </rPr>
      <t>城</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</si>
  <si>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岩</t>
    </r>
    <r>
      <rPr>
        <sz val="8"/>
        <color rgb="FF000000"/>
        <rFont val="Century"/>
        <family val="1"/>
      </rPr>
      <t xml:space="preserve"> </t>
    </r>
    <r>
      <rPr>
        <sz val="8"/>
        <color rgb="FF000000"/>
        <rFont val="ＭＳ 明朝"/>
        <family val="1"/>
        <charset val="128"/>
      </rPr>
      <t>手</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</si>
  <si>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青</t>
    </r>
    <r>
      <rPr>
        <sz val="8"/>
        <color rgb="FF000000"/>
        <rFont val="Century"/>
        <family val="1"/>
      </rPr>
      <t xml:space="preserve"> </t>
    </r>
    <r>
      <rPr>
        <sz val="8"/>
        <color rgb="FF000000"/>
        <rFont val="ＭＳ 明朝"/>
        <family val="1"/>
        <charset val="128"/>
      </rPr>
      <t>森</t>
    </r>
    <r>
      <rPr>
        <sz val="8"/>
        <color rgb="FF000000"/>
        <rFont val="Century"/>
        <family val="1"/>
      </rPr>
      <t xml:space="preserve"> </t>
    </r>
    <r>
      <rPr>
        <sz val="8"/>
        <color rgb="FF000000"/>
        <rFont val="ＭＳ 明朝"/>
        <family val="1"/>
        <charset val="128"/>
      </rPr>
      <t>県</t>
    </r>
    <r>
      <rPr>
        <sz val="8"/>
        <color rgb="FF000000"/>
        <rFont val="Century"/>
        <family val="1"/>
      </rPr>
      <t xml:space="preserve"> </t>
    </r>
  </si>
  <si>
    <r>
      <t>北</t>
    </r>
    <r>
      <rPr>
        <sz val="8"/>
        <color rgb="FF000000"/>
        <rFont val="Century"/>
        <family val="1"/>
      </rPr>
      <t xml:space="preserve"> </t>
    </r>
    <r>
      <rPr>
        <sz val="8"/>
        <color rgb="FF000000"/>
        <rFont val="ＭＳ 明朝"/>
        <family val="1"/>
        <charset val="128"/>
      </rPr>
      <t>海</t>
    </r>
    <r>
      <rPr>
        <sz val="8"/>
        <color rgb="FF000000"/>
        <rFont val="Century"/>
        <family val="1"/>
      </rPr>
      <t xml:space="preserve"> </t>
    </r>
    <r>
      <rPr>
        <sz val="8"/>
        <color rgb="FF000000"/>
        <rFont val="ＭＳ 明朝"/>
        <family val="1"/>
        <charset val="128"/>
      </rPr>
      <t>道</t>
    </r>
    <r>
      <rPr>
        <sz val="8"/>
        <color rgb="FF000000"/>
        <rFont val="Century"/>
        <family val="1"/>
      </rPr>
      <t xml:space="preserve"> </t>
    </r>
  </si>
  <si>
    <r>
      <t>都道府県</t>
    </r>
    <r>
      <rPr>
        <sz val="8"/>
        <color rgb="FF000000"/>
        <rFont val="Century"/>
        <family val="1"/>
      </rPr>
      <t xml:space="preserve"> </t>
    </r>
  </si>
  <si>
    <t>介護職員等特定
処遇改善加算額</t>
    <phoneticPr fontId="7"/>
  </si>
  <si>
    <r>
      <t>法 人 名</t>
    </r>
    <r>
      <rPr>
        <sz val="11"/>
        <color rgb="FF000000"/>
        <rFont val="Century"/>
        <family val="1"/>
      </rPr>
      <t xml:space="preserve"> </t>
    </r>
  </si>
  <si>
    <t>➊</t>
  </si>
  <si>
    <t xml:space="preserve">➋ </t>
  </si>
  <si>
    <t>➌</t>
  </si>
  <si>
    <t>介護保険
事業所番号</t>
    <phoneticPr fontId="7"/>
  </si>
  <si>
    <t>人</t>
    <rPh sb="0" eb="1">
      <t>ヒト</t>
    </rPh>
    <phoneticPr fontId="7"/>
  </si>
  <si>
    <t>Ａ</t>
    <phoneticPr fontId="7"/>
  </si>
  <si>
    <t>Ｂ</t>
    <phoneticPr fontId="7"/>
  </si>
  <si>
    <t>円</t>
    <phoneticPr fontId="7"/>
  </si>
  <si>
    <t>円</t>
    <phoneticPr fontId="7"/>
  </si>
  <si>
    <t>ページ数　総ページ数</t>
    <phoneticPr fontId="7"/>
  </si>
  <si>
    <t>①改善金</t>
    <rPh sb="1" eb="3">
      <t>カイゼン</t>
    </rPh>
    <rPh sb="3" eb="4">
      <t>キン</t>
    </rPh>
    <phoneticPr fontId="7"/>
  </si>
  <si>
    <t>②改善金</t>
    <rPh sb="1" eb="3">
      <t>カイゼン</t>
    </rPh>
    <rPh sb="3" eb="4">
      <t>キン</t>
    </rPh>
    <phoneticPr fontId="7"/>
  </si>
  <si>
    <t>③改善金</t>
    <rPh sb="1" eb="3">
      <t>カイゼン</t>
    </rPh>
    <rPh sb="3" eb="4">
      <t>キン</t>
    </rPh>
    <phoneticPr fontId="7"/>
  </si>
  <si>
    <t>円</t>
    <rPh sb="0" eb="1">
      <t>エン</t>
    </rPh>
    <phoneticPr fontId="7"/>
  </si>
  <si>
    <t>指定権者
（都道府県・市町村）</t>
    <rPh sb="6" eb="10">
      <t>トドウフケン</t>
    </rPh>
    <rPh sb="11" eb="14">
      <t>シチョウソン</t>
    </rPh>
    <phoneticPr fontId="7"/>
  </si>
  <si>
    <r>
      <t>合計</t>
    </r>
    <r>
      <rPr>
        <sz val="10"/>
        <color rgb="FF000000"/>
        <rFont val="Century"/>
        <family val="1"/>
      </rPr>
      <t xml:space="preserve"> </t>
    </r>
  </si>
  <si>
    <t>D</t>
  </si>
  <si>
    <t>―</t>
    <phoneticPr fontId="7"/>
  </si>
  <si>
    <t>―</t>
    <phoneticPr fontId="7"/>
  </si>
  <si>
    <t>Ｃ</t>
    <phoneticPr fontId="7"/>
  </si>
  <si>
    <t>①合計金額</t>
    <rPh sb="1" eb="3">
      <t>ゴウケイ</t>
    </rPh>
    <rPh sb="3" eb="5">
      <t>キンガク</t>
    </rPh>
    <phoneticPr fontId="7"/>
  </si>
  <si>
    <t>②合計金額</t>
    <rPh sb="1" eb="3">
      <t>ゴウケイ</t>
    </rPh>
    <rPh sb="3" eb="5">
      <t>キンガク</t>
    </rPh>
    <phoneticPr fontId="7"/>
  </si>
  <si>
    <t>③合計金額</t>
    <rPh sb="1" eb="3">
      <t>ゴウケイ</t>
    </rPh>
    <rPh sb="3" eb="5">
      <t>キンガク</t>
    </rPh>
    <phoneticPr fontId="7"/>
  </si>
  <si>
    <t>Ｅ</t>
    <phoneticPr fontId="7"/>
  </si>
  <si>
    <t>Ｆ</t>
    <phoneticPr fontId="7"/>
  </si>
  <si>
    <t>※ＦはＥを上回らなければならない。</t>
    <rPh sb="5" eb="7">
      <t>ウワマワ</t>
    </rPh>
    <phoneticPr fontId="7"/>
  </si>
  <si>
    <t>介護職員等特定処遇改善実績報告書(都道府県状況一覧表)</t>
    <rPh sb="17" eb="19">
      <t>トドウ</t>
    </rPh>
    <rPh sb="19" eb="20">
      <t>フ</t>
    </rPh>
    <rPh sb="20" eb="21">
      <t>ケン</t>
    </rPh>
    <rPh sb="21" eb="22">
      <t>ジョウ</t>
    </rPh>
    <rPh sb="22" eb="23">
      <t>キョウ</t>
    </rPh>
    <phoneticPr fontId="7"/>
  </si>
  <si>
    <t>共通様式</t>
    <rPh sb="0" eb="2">
      <t>キョウツウ</t>
    </rPh>
    <rPh sb="2" eb="4">
      <t>ヨウシキ</t>
    </rPh>
    <phoneticPr fontId="7"/>
  </si>
  <si>
    <t>１　法人情報</t>
    <phoneticPr fontId="26"/>
  </si>
  <si>
    <t>対象の事業年度</t>
    <rPh sb="0" eb="2">
      <t>タイショウ</t>
    </rPh>
    <rPh sb="3" eb="5">
      <t>ジギョウ</t>
    </rPh>
    <rPh sb="5" eb="7">
      <t>ネンド</t>
    </rPh>
    <phoneticPr fontId="26"/>
  </si>
  <si>
    <t>令和</t>
    <rPh sb="0" eb="1">
      <t>レイ</t>
    </rPh>
    <rPh sb="1" eb="2">
      <t>ワ</t>
    </rPh>
    <phoneticPr fontId="7"/>
  </si>
  <si>
    <t>元</t>
    <rPh sb="0" eb="1">
      <t>ガン</t>
    </rPh>
    <phoneticPr fontId="7"/>
  </si>
  <si>
    <t>年度</t>
    <rPh sb="0" eb="2">
      <t>ネンド</t>
    </rPh>
    <phoneticPr fontId="26"/>
  </si>
  <si>
    <t>文書日付</t>
    <rPh sb="0" eb="2">
      <t>ブンショ</t>
    </rPh>
    <rPh sb="2" eb="4">
      <t>ヒヅケ</t>
    </rPh>
    <phoneticPr fontId="26"/>
  </si>
  <si>
    <t>法人名称</t>
    <rPh sb="0" eb="2">
      <t>ホウジン</t>
    </rPh>
    <rPh sb="2" eb="4">
      <t>メイショウ</t>
    </rPh>
    <phoneticPr fontId="26"/>
  </si>
  <si>
    <t xml:space="preserve">法人所在地
</t>
    <rPh sb="0" eb="2">
      <t>ホウジン</t>
    </rPh>
    <rPh sb="2" eb="5">
      <t>ショザイチ</t>
    </rPh>
    <phoneticPr fontId="26"/>
  </si>
  <si>
    <t>〒</t>
    <phoneticPr fontId="7"/>
  </si>
  <si>
    <t>処遇改善加算担当者</t>
    <rPh sb="0" eb="2">
      <t>ショグウ</t>
    </rPh>
    <rPh sb="2" eb="4">
      <t>カイゼン</t>
    </rPh>
    <rPh sb="4" eb="6">
      <t>カサン</t>
    </rPh>
    <rPh sb="6" eb="9">
      <t>タントウシャ</t>
    </rPh>
    <phoneticPr fontId="26"/>
  </si>
  <si>
    <t>２　提出書類チェック表</t>
    <rPh sb="4" eb="6">
      <t>ショルイ</t>
    </rPh>
    <rPh sb="10" eb="11">
      <t>ヒョウ</t>
    </rPh>
    <phoneticPr fontId="26"/>
  </si>
  <si>
    <t>様式名称</t>
    <rPh sb="0" eb="2">
      <t>ヨウシキ</t>
    </rPh>
    <rPh sb="2" eb="4">
      <t>メイショウ</t>
    </rPh>
    <phoneticPr fontId="26"/>
  </si>
  <si>
    <t>チェック用</t>
    <rPh sb="4" eb="5">
      <t>ヨウ</t>
    </rPh>
    <phoneticPr fontId="7"/>
  </si>
  <si>
    <t>必須書類</t>
    <rPh sb="0" eb="2">
      <t>ヒッス</t>
    </rPh>
    <rPh sb="2" eb="4">
      <t>ショルイ</t>
    </rPh>
    <phoneticPr fontId="26"/>
  </si>
  <si>
    <t>共通様式</t>
    <rPh sb="0" eb="2">
      <t>キョウツウ</t>
    </rPh>
    <rPh sb="2" eb="4">
      <t>ヨウシキ</t>
    </rPh>
    <phoneticPr fontId="26"/>
  </si>
  <si>
    <t>本票です。</t>
    <rPh sb="0" eb="1">
      <t>ホン</t>
    </rPh>
    <rPh sb="1" eb="2">
      <t>ヒョウ</t>
    </rPh>
    <phoneticPr fontId="26"/>
  </si>
  <si>
    <t>該当する
場合に添付</t>
    <rPh sb="0" eb="2">
      <t>ガイトウ</t>
    </rPh>
    <rPh sb="5" eb="7">
      <t>バアイ</t>
    </rPh>
    <rPh sb="8" eb="10">
      <t>テンプ</t>
    </rPh>
    <phoneticPr fontId="26"/>
  </si>
  <si>
    <t>③</t>
    <phoneticPr fontId="7"/>
  </si>
  <si>
    <t>④</t>
    <phoneticPr fontId="7"/>
  </si>
  <si>
    <t>ＴＥＬ</t>
    <phoneticPr fontId="26"/>
  </si>
  <si>
    <t>ＦＡＸ</t>
    <phoneticPr fontId="26"/>
  </si>
  <si>
    <t>①</t>
    <phoneticPr fontId="7"/>
  </si>
  <si>
    <t>②</t>
    <phoneticPr fontId="7"/>
  </si>
  <si>
    <t>⑤</t>
    <phoneticPr fontId="7"/>
  </si>
  <si>
    <t>日</t>
    <rPh sb="0" eb="1">
      <t>ニチ</t>
    </rPh>
    <phoneticPr fontId="7"/>
  </si>
  <si>
    <t>介護職員等特定処遇改善実績報告書（２枚）</t>
    <rPh sb="0" eb="4">
      <t>ｋ</t>
    </rPh>
    <rPh sb="4" eb="5">
      <t>ナド</t>
    </rPh>
    <rPh sb="5" eb="7">
      <t>トクテイ</t>
    </rPh>
    <rPh sb="7" eb="9">
      <t>ショグウ</t>
    </rPh>
    <rPh sb="9" eb="11">
      <t>カイゼン</t>
    </rPh>
    <rPh sb="11" eb="13">
      <t>ジッセキ</t>
    </rPh>
    <rPh sb="13" eb="16">
      <t>ホウコクショ</t>
    </rPh>
    <rPh sb="18" eb="19">
      <t>マイ</t>
    </rPh>
    <phoneticPr fontId="26"/>
  </si>
  <si>
    <t>別紙様式３
(添付書類３)</t>
    <rPh sb="0" eb="2">
      <t>ベッシ</t>
    </rPh>
    <rPh sb="2" eb="4">
      <t>ヨウシキ</t>
    </rPh>
    <rPh sb="7" eb="9">
      <t>テンプ</t>
    </rPh>
    <rPh sb="9" eb="11">
      <t>ショルイ</t>
    </rPh>
    <phoneticPr fontId="26"/>
  </si>
  <si>
    <t>別紙様式３
(添付書類２)</t>
    <rPh sb="0" eb="2">
      <t>ベッシ</t>
    </rPh>
    <rPh sb="2" eb="4">
      <t>ヨウシキ</t>
    </rPh>
    <rPh sb="7" eb="9">
      <t>テンプ</t>
    </rPh>
    <rPh sb="9" eb="11">
      <t>ショルイ</t>
    </rPh>
    <phoneticPr fontId="26"/>
  </si>
  <si>
    <t>別紙様式３
(添付書類１)</t>
    <rPh sb="0" eb="2">
      <t>ベッシ</t>
    </rPh>
    <rPh sb="2" eb="4">
      <t>ヨウシキ</t>
    </rPh>
    <rPh sb="7" eb="9">
      <t>テンプ</t>
    </rPh>
    <rPh sb="9" eb="11">
      <t>ショルイ</t>
    </rPh>
    <phoneticPr fontId="26"/>
  </si>
  <si>
    <t>別紙様式３</t>
    <rPh sb="0" eb="2">
      <t>ベッシ</t>
    </rPh>
    <rPh sb="2" eb="4">
      <t>ヨウシキ</t>
    </rPh>
    <phoneticPr fontId="26"/>
  </si>
  <si>
    <t>介護職員等特定処遇改善実績報告書
（指定権者内事業所等一覧表）</t>
    <rPh sb="18" eb="20">
      <t>シテイ</t>
    </rPh>
    <rPh sb="20" eb="21">
      <t>ケン</t>
    </rPh>
    <rPh sb="21" eb="22">
      <t>シャ</t>
    </rPh>
    <rPh sb="22" eb="23">
      <t>ナイ</t>
    </rPh>
    <phoneticPr fontId="26"/>
  </si>
  <si>
    <t>介護職員等特定処遇改善実績報告書
（届出対象都道府県内一覧表）　</t>
    <rPh sb="18" eb="20">
      <t>トドケデ</t>
    </rPh>
    <rPh sb="20" eb="22">
      <t>タイショウ</t>
    </rPh>
    <rPh sb="22" eb="26">
      <t>トドウフケン</t>
    </rPh>
    <rPh sb="26" eb="27">
      <t>ナイ</t>
    </rPh>
    <phoneticPr fontId="26"/>
  </si>
  <si>
    <t>介護職員等特定処遇改善実績報告書
（都道府県状況一覧表）　</t>
    <rPh sb="18" eb="22">
      <t>トドウフケン</t>
    </rPh>
    <rPh sb="22" eb="24">
      <t>ジョウキョウ</t>
    </rPh>
    <rPh sb="24" eb="26">
      <t>イチラン</t>
    </rPh>
    <rPh sb="26" eb="27">
      <t>ヒョウ</t>
    </rPh>
    <phoneticPr fontId="26"/>
  </si>
  <si>
    <t>※求められた場合提出</t>
    <rPh sb="1" eb="2">
      <t>モト</t>
    </rPh>
    <rPh sb="6" eb="8">
      <t>バアイ</t>
    </rPh>
    <rPh sb="8" eb="10">
      <t>テイシュツ</t>
    </rPh>
    <phoneticPr fontId="7"/>
  </si>
  <si>
    <t>賃金改善内訳書積算資料</t>
    <rPh sb="0" eb="2">
      <t>チンギン</t>
    </rPh>
    <rPh sb="2" eb="4">
      <t>カイゼン</t>
    </rPh>
    <rPh sb="4" eb="7">
      <t>ウチワケショ</t>
    </rPh>
    <rPh sb="7" eb="9">
      <t>セキサン</t>
    </rPh>
    <rPh sb="9" eb="11">
      <t>シリョウ</t>
    </rPh>
    <phoneticPr fontId="7"/>
  </si>
  <si>
    <t xml:space="preserve"> 法　人　名</t>
    <rPh sb="1" eb="2">
      <t>ホウ</t>
    </rPh>
    <rPh sb="3" eb="4">
      <t>ヒト</t>
    </rPh>
    <rPh sb="5" eb="6">
      <t>メイ</t>
    </rPh>
    <phoneticPr fontId="26"/>
  </si>
  <si>
    <t>令和</t>
    <rPh sb="0" eb="1">
      <t>レイ</t>
    </rPh>
    <rPh sb="1" eb="2">
      <t>ワ</t>
    </rPh>
    <phoneticPr fontId="26"/>
  </si>
  <si>
    <t>別紙様式３
②に記載</t>
    <rPh sb="0" eb="2">
      <t>ベッシ</t>
    </rPh>
    <rPh sb="2" eb="4">
      <t>ヨウシキ</t>
    </rPh>
    <rPh sb="8" eb="10">
      <t>キサイ</t>
    </rPh>
    <phoneticPr fontId="26"/>
  </si>
  <si>
    <t>①基本給</t>
    <rPh sb="1" eb="4">
      <t>キホンキュウ</t>
    </rPh>
    <phoneticPr fontId="7"/>
  </si>
  <si>
    <t>②手当</t>
    <rPh sb="1" eb="3">
      <t>テアテ</t>
    </rPh>
    <phoneticPr fontId="7"/>
  </si>
  <si>
    <t>③一時金</t>
    <rPh sb="1" eb="3">
      <t>イチジ</t>
    </rPh>
    <rPh sb="3" eb="4">
      <t>キン</t>
    </rPh>
    <phoneticPr fontId="7"/>
  </si>
  <si>
    <t>④賞与</t>
    <rPh sb="1" eb="3">
      <t>ショウヨ</t>
    </rPh>
    <phoneticPr fontId="7"/>
  </si>
  <si>
    <t>⑤その他</t>
    <rPh sb="3" eb="4">
      <t>タ</t>
    </rPh>
    <phoneticPr fontId="7"/>
  </si>
  <si>
    <t>⑥法定福利費
（改善金に伴う増加分のみ）</t>
    <rPh sb="1" eb="3">
      <t>ホウテイ</t>
    </rPh>
    <rPh sb="3" eb="5">
      <t>フクリ</t>
    </rPh>
    <rPh sb="5" eb="6">
      <t>ヒ</t>
    </rPh>
    <rPh sb="8" eb="10">
      <t>カイゼン</t>
    </rPh>
    <rPh sb="10" eb="11">
      <t>キン</t>
    </rPh>
    <rPh sb="12" eb="13">
      <t>トモナ</t>
    </rPh>
    <rPh sb="14" eb="16">
      <t>ゾウカ</t>
    </rPh>
    <rPh sb="16" eb="17">
      <t>ブン</t>
    </rPh>
    <phoneticPr fontId="7"/>
  </si>
  <si>
    <t>経験・技能のある介護職員（➊）氏名</t>
    <rPh sb="15" eb="17">
      <t>シメイ</t>
    </rPh>
    <phoneticPr fontId="7"/>
  </si>
  <si>
    <t>別紙様式３⑤
ⅳ）に記載</t>
    <rPh sb="0" eb="2">
      <t>ベッシ</t>
    </rPh>
    <rPh sb="2" eb="4">
      <t>ヨウシキ</t>
    </rPh>
    <rPh sb="10" eb="12">
      <t>キサイ</t>
    </rPh>
    <phoneticPr fontId="7"/>
  </si>
  <si>
    <t>別紙様式３⑤
ⅲ）に記載</t>
    <rPh sb="0" eb="2">
      <t>ベッシ</t>
    </rPh>
    <rPh sb="2" eb="4">
      <t>ヨウシキ</t>
    </rPh>
    <rPh sb="10" eb="12">
      <t>キサイ</t>
    </rPh>
    <phoneticPr fontId="7"/>
  </si>
  <si>
    <t>ⅴ）常勤換算数
（算定対象月数）</t>
    <rPh sb="2" eb="4">
      <t>ジョウキン</t>
    </rPh>
    <rPh sb="4" eb="6">
      <t>カンサン</t>
    </rPh>
    <rPh sb="6" eb="7">
      <t>スウ</t>
    </rPh>
    <rPh sb="9" eb="11">
      <t>サンテイ</t>
    </rPh>
    <rPh sb="11" eb="13">
      <t>タイショウ</t>
    </rPh>
    <rPh sb="13" eb="14">
      <t>ツキ</t>
    </rPh>
    <rPh sb="14" eb="15">
      <t>スウ</t>
    </rPh>
    <phoneticPr fontId="7"/>
  </si>
  <si>
    <t>合計</t>
    <rPh sb="0" eb="2">
      <t>ゴウケイ</t>
    </rPh>
    <phoneticPr fontId="7"/>
  </si>
  <si>
    <t>他の介護職員（➋）における平均賃金改善額（（ⅵ－ⅶ）／ⅷ)</t>
    <phoneticPr fontId="7"/>
  </si>
  <si>
    <t>他の介護職員（➋）氏名</t>
    <rPh sb="9" eb="11">
      <t>シメイ</t>
    </rPh>
    <phoneticPr fontId="7"/>
  </si>
  <si>
    <t>その他の職種（➌） 氏名</t>
    <rPh sb="10" eb="12">
      <t>シメイ</t>
    </rPh>
    <phoneticPr fontId="7"/>
  </si>
  <si>
    <t>ⅷ）常勤換算数
（算定対象月数）</t>
    <rPh sb="2" eb="4">
      <t>ジョウキン</t>
    </rPh>
    <rPh sb="4" eb="6">
      <t>カンサン</t>
    </rPh>
    <rPh sb="6" eb="7">
      <t>スウ</t>
    </rPh>
    <rPh sb="9" eb="11">
      <t>サンテイ</t>
    </rPh>
    <rPh sb="11" eb="13">
      <t>タイショウ</t>
    </rPh>
    <rPh sb="13" eb="14">
      <t>ツキ</t>
    </rPh>
    <rPh sb="14" eb="15">
      <t>スウ</t>
    </rPh>
    <phoneticPr fontId="7"/>
  </si>
  <si>
    <t>ⅺ）常勤換算数
（算定対象月数）</t>
    <rPh sb="2" eb="4">
      <t>ジョウキン</t>
    </rPh>
    <rPh sb="4" eb="6">
      <t>カンサン</t>
    </rPh>
    <rPh sb="6" eb="7">
      <t>スウ</t>
    </rPh>
    <rPh sb="9" eb="11">
      <t>サンテイ</t>
    </rPh>
    <rPh sb="11" eb="13">
      <t>タイショウ</t>
    </rPh>
    <rPh sb="13" eb="14">
      <t>ツキ</t>
    </rPh>
    <rPh sb="14" eb="15">
      <t>スウ</t>
    </rPh>
    <phoneticPr fontId="7"/>
  </si>
  <si>
    <t>賃金改善実施期間</t>
    <rPh sb="0" eb="2">
      <t>チンギン</t>
    </rPh>
    <rPh sb="2" eb="4">
      <t>カイゼン</t>
    </rPh>
    <rPh sb="4" eb="6">
      <t>ジッシ</t>
    </rPh>
    <rPh sb="6" eb="8">
      <t>キカン</t>
    </rPh>
    <phoneticPr fontId="7"/>
  </si>
  <si>
    <t>別紙様式３
⑤に記載</t>
    <rPh sb="0" eb="2">
      <t>ベッシ</t>
    </rPh>
    <rPh sb="2" eb="4">
      <t>ヨウシキ</t>
    </rPh>
    <rPh sb="8" eb="10">
      <t>キサイ</t>
    </rPh>
    <phoneticPr fontId="26"/>
  </si>
  <si>
    <t>別紙様式３
⑥に記載</t>
    <rPh sb="0" eb="2">
      <t>ベッシ</t>
    </rPh>
    <rPh sb="2" eb="4">
      <t>ヨウシキ</t>
    </rPh>
    <rPh sb="8" eb="10">
      <t>キサイ</t>
    </rPh>
    <phoneticPr fontId="26"/>
  </si>
  <si>
    <t xml:space="preserve">他の介護職員（➋）における平均賃金改善額
（（ⅵ－ⅶ）／ⅷ) </t>
    <phoneticPr fontId="7"/>
  </si>
  <si>
    <t>別紙様式３⑥
ⅶ）に記載</t>
    <rPh sb="0" eb="2">
      <t>ベッシ</t>
    </rPh>
    <rPh sb="2" eb="4">
      <t>ヨウシキ</t>
    </rPh>
    <rPh sb="10" eb="12">
      <t>キサイ</t>
    </rPh>
    <phoneticPr fontId="7"/>
  </si>
  <si>
    <t>別紙様式3⑥
ⅵ）に記載</t>
    <rPh sb="0" eb="2">
      <t>ベッシ</t>
    </rPh>
    <rPh sb="2" eb="4">
      <t>ヨウシキ</t>
    </rPh>
    <rPh sb="10" eb="12">
      <t>キサイ</t>
    </rPh>
    <phoneticPr fontId="7"/>
  </si>
  <si>
    <t xml:space="preserve">その他の職種（➌）における平均賃金改善額
（（ⅸ－ⅹ）／ⅺ) </t>
    <phoneticPr fontId="7"/>
  </si>
  <si>
    <t>別紙様式３
⑦に記載</t>
    <rPh sb="0" eb="2">
      <t>ベッシ</t>
    </rPh>
    <rPh sb="2" eb="4">
      <t>ヨウシキ</t>
    </rPh>
    <rPh sb="8" eb="10">
      <t>キサイ</t>
    </rPh>
    <phoneticPr fontId="26"/>
  </si>
  <si>
    <t>別紙様式３⑦
ⅹ）に記載</t>
    <rPh sb="0" eb="2">
      <t>ベッシ</t>
    </rPh>
    <rPh sb="2" eb="4">
      <t>ヨウシキ</t>
    </rPh>
    <rPh sb="10" eb="12">
      <t>キサイ</t>
    </rPh>
    <phoneticPr fontId="7"/>
  </si>
  <si>
    <t>別紙様式3⑦
ⅸ）に記載</t>
    <rPh sb="0" eb="2">
      <t>ベッシ</t>
    </rPh>
    <rPh sb="2" eb="4">
      <t>ヨウシキ</t>
    </rPh>
    <rPh sb="10" eb="12">
      <t>キサイ</t>
    </rPh>
    <phoneticPr fontId="7"/>
  </si>
  <si>
    <t xml:space="preserve">賃金改善所要額（ⅰ－ⅱ） </t>
    <phoneticPr fontId="7"/>
  </si>
  <si>
    <t xml:space="preserve">ⅰ） 加算の算定により賃金改善を行った賃金の総額 </t>
    <phoneticPr fontId="7"/>
  </si>
  <si>
    <t xml:space="preserve">ⅱ） 初めて加算を取得した月の前年度の賃金の総額 </t>
    <phoneticPr fontId="7"/>
  </si>
  <si>
    <t>法定福利費</t>
    <rPh sb="0" eb="2">
      <t>ホウテイ</t>
    </rPh>
    <rPh sb="2" eb="4">
      <t>フクリ</t>
    </rPh>
    <rPh sb="4" eb="5">
      <t>ヒ</t>
    </rPh>
    <phoneticPr fontId="7"/>
  </si>
  <si>
    <t>利率（％）</t>
    <rPh sb="0" eb="2">
      <t>リリツ</t>
    </rPh>
    <phoneticPr fontId="7"/>
  </si>
  <si>
    <t>別紙様式3
④に記載</t>
    <rPh sb="0" eb="2">
      <t>ベッシ</t>
    </rPh>
    <rPh sb="2" eb="4">
      <t>ヨウシキ</t>
    </rPh>
    <rPh sb="8" eb="10">
      <t>キサイ</t>
    </rPh>
    <phoneticPr fontId="7"/>
  </si>
  <si>
    <t xml:space="preserve">賃金改善所要額（ⅰ－ⅱ） </t>
    <phoneticPr fontId="7"/>
  </si>
  <si>
    <t>～令和　</t>
    <rPh sb="1" eb="2">
      <t>レイ</t>
    </rPh>
    <rPh sb="2" eb="3">
      <t>ワ</t>
    </rPh>
    <phoneticPr fontId="26"/>
  </si>
  <si>
    <t>加算を取得した前年度の賃金の総額
（前年の現行処遇改善金を含む）</t>
    <rPh sb="0" eb="2">
      <t>カサン</t>
    </rPh>
    <rPh sb="3" eb="5">
      <t>シュトク</t>
    </rPh>
    <rPh sb="7" eb="9">
      <t>ゼンネン</t>
    </rPh>
    <rPh sb="9" eb="10">
      <t>ド</t>
    </rPh>
    <rPh sb="11" eb="13">
      <t>チンギン</t>
    </rPh>
    <rPh sb="14" eb="16">
      <t>ソウガク</t>
    </rPh>
    <phoneticPr fontId="7"/>
  </si>
  <si>
    <t>特定・現行処遇改善を行った賃金の総額</t>
    <rPh sb="0" eb="2">
      <t>トクテイ</t>
    </rPh>
    <rPh sb="3" eb="5">
      <t>ゲンコウ</t>
    </rPh>
    <rPh sb="5" eb="7">
      <t>ショグウ</t>
    </rPh>
    <rPh sb="7" eb="9">
      <t>カイゼン</t>
    </rPh>
    <rPh sb="10" eb="11">
      <t>オコナ</t>
    </rPh>
    <rPh sb="13" eb="15">
      <t>チンギン</t>
    </rPh>
    <rPh sb="16" eb="18">
      <t>ソウガク</t>
    </rPh>
    <phoneticPr fontId="7"/>
  </si>
  <si>
    <r>
      <t>介護職員等</t>
    </r>
    <r>
      <rPr>
        <b/>
        <sz val="16"/>
        <color rgb="FFFF0000"/>
        <rFont val="ＭＳ 明朝"/>
        <family val="1"/>
        <charset val="128"/>
      </rPr>
      <t>特定処遇</t>
    </r>
    <r>
      <rPr>
        <b/>
        <sz val="16"/>
        <color indexed="8"/>
        <rFont val="ＭＳ 明朝"/>
        <family val="1"/>
        <charset val="128"/>
      </rPr>
      <t>改善加算実績報告書</t>
    </r>
    <rPh sb="0" eb="2">
      <t>カイゴ</t>
    </rPh>
    <rPh sb="2" eb="4">
      <t>ショクイン</t>
    </rPh>
    <rPh sb="4" eb="5">
      <t>ナド</t>
    </rPh>
    <rPh sb="5" eb="7">
      <t>トクテイ</t>
    </rPh>
    <rPh sb="7" eb="9">
      <t>ショグウ</t>
    </rPh>
    <rPh sb="9" eb="11">
      <t>カイゼン</t>
    </rPh>
    <rPh sb="11" eb="13">
      <t>カサン</t>
    </rPh>
    <rPh sb="13" eb="15">
      <t>ジッセキ</t>
    </rPh>
    <rPh sb="15" eb="18">
      <t>ホウコクショ</t>
    </rPh>
    <phoneticPr fontId="7"/>
  </si>
  <si>
    <t xml:space="preserve">事業者・開設者 </t>
  </si>
  <si>
    <t xml:space="preserve">フリガナ </t>
  </si>
  <si>
    <t xml:space="preserve">名  称 </t>
  </si>
  <si>
    <t xml:space="preserve">電話番号 </t>
  </si>
  <si>
    <t xml:space="preserve">FAX 番号 </t>
  </si>
  <si>
    <t xml:space="preserve">事業所等の名称 </t>
  </si>
  <si>
    <t xml:space="preserve">事業所の所在地 </t>
  </si>
  <si>
    <t xml:space="preserve">　　　  </t>
    <phoneticPr fontId="7"/>
  </si>
  <si>
    <t xml:space="preserve">算定した加算の区分 </t>
  </si>
  <si>
    <t xml:space="preserve">賃金改善実施期間 </t>
  </si>
  <si>
    <t xml:space="preserve">円 </t>
  </si>
  <si>
    <t xml:space="preserve">ⅲ） 加算の算定により賃金改善を行った賃金の総額 </t>
  </si>
  <si>
    <t xml:space="preserve">ⅳ） 初めて加算を取得した月の前年度の賃金の総額 </t>
  </si>
  <si>
    <t xml:space="preserve">ⅴ） 当該事業所における経験・技能のある介護職員の人数 </t>
  </si>
  <si>
    <t xml:space="preserve"> 小規模事業所等で加算額全体が少額である。 </t>
    <phoneticPr fontId="7"/>
  </si>
  <si>
    <t xml:space="preserve">ⅵ） 加算の算定により賃金改善を行った賃金の総額 </t>
  </si>
  <si>
    <t xml:space="preserve">ⅶ） 初めて加算を取得した月の前年度の賃金の総額 </t>
  </si>
  <si>
    <t xml:space="preserve">ⅷ） 当該事業所における他の介護職員の人数 </t>
  </si>
  <si>
    <t xml:space="preserve">ⅸ） 加算の算定により賃金改善を行った賃金の総額 </t>
  </si>
  <si>
    <t xml:space="preserve">ⅹ） 初めて加算を取得した月の前年度の賃金の総額 </t>
  </si>
  <si>
    <t xml:space="preserve">ⅺ） 当該事業所におけるその他の職種の人数 </t>
  </si>
  <si>
    <t xml:space="preserve">④が③を上回らなければならないこと。 </t>
    <phoneticPr fontId="7"/>
  </si>
  <si>
    <t xml:space="preserve">令和 元年度分介護職員等特定処遇改善加算総額 </t>
    <rPh sb="3" eb="4">
      <t>ガン</t>
    </rPh>
    <phoneticPr fontId="7"/>
  </si>
  <si>
    <t>特定処遇改善加算に充てた項目
（改善金額のみ計上）</t>
    <rPh sb="0" eb="2">
      <t>トクテイ</t>
    </rPh>
    <rPh sb="2" eb="4">
      <t>ショグウ</t>
    </rPh>
    <rPh sb="4" eb="6">
      <t>カイゼン</t>
    </rPh>
    <rPh sb="6" eb="8">
      <t>カサン</t>
    </rPh>
    <rPh sb="9" eb="10">
      <t>ア</t>
    </rPh>
    <rPh sb="12" eb="14">
      <t>コウモク</t>
    </rPh>
    <rPh sb="16" eb="18">
      <t>カイゼン</t>
    </rPh>
    <rPh sb="18" eb="20">
      <t>キンガク</t>
    </rPh>
    <rPh sb="22" eb="24">
      <t>ケイジョウ</t>
    </rPh>
    <phoneticPr fontId="7"/>
  </si>
  <si>
    <t xml:space="preserve">経験・技能のある介護職員（➊）における
平均賃金改善額（（ⅲ－ⅳ）／ⅴ) </t>
    <phoneticPr fontId="7"/>
  </si>
  <si>
    <t>賃金改善を行った賃金項目及び方法(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phoneticPr fontId="7"/>
  </si>
  <si>
    <t xml:space="preserve"> (代表者名) </t>
    <phoneticPr fontId="7"/>
  </si>
  <si>
    <t>印</t>
  </si>
  <si>
    <t>➊➋➌それぞれの賃金改善額</t>
    <phoneticPr fontId="7"/>
  </si>
  <si>
    <t>平均賃金改善額合計</t>
    <rPh sb="0" eb="2">
      <t>ヘイキン</t>
    </rPh>
    <rPh sb="2" eb="4">
      <t>チンギン</t>
    </rPh>
    <rPh sb="4" eb="6">
      <t>カイゼン</t>
    </rPh>
    <rPh sb="6" eb="7">
      <t>ガク</t>
    </rPh>
    <rPh sb="7" eb="9">
      <t>ゴウケイ</t>
    </rPh>
    <phoneticPr fontId="7"/>
  </si>
  <si>
    <t xml:space="preserve">➌の賃金改善額
・人数 </t>
    <rPh sb="9" eb="11">
      <t>ニンズウ</t>
    </rPh>
    <phoneticPr fontId="7"/>
  </si>
  <si>
    <r>
      <t>➊の賃金改善額
・人数</t>
    </r>
    <r>
      <rPr>
        <sz val="8"/>
        <color rgb="FF000000"/>
        <rFont val="Century"/>
        <family val="1"/>
      </rPr>
      <t xml:space="preserve"> </t>
    </r>
    <rPh sb="9" eb="11">
      <t>ニンズウ</t>
    </rPh>
    <phoneticPr fontId="7"/>
  </si>
  <si>
    <r>
      <t>➋の賃金改善額</t>
    </r>
    <r>
      <rPr>
        <sz val="8"/>
        <color rgb="FF000000"/>
        <rFont val="Century"/>
        <family val="1"/>
      </rPr>
      <t xml:space="preserve"> 
</t>
    </r>
    <r>
      <rPr>
        <sz val="8"/>
        <color rgb="FF000000"/>
        <rFont val="ＭＳ 明朝"/>
        <family val="1"/>
        <charset val="128"/>
      </rPr>
      <t>・人数</t>
    </r>
    <rPh sb="10" eb="12">
      <t>ニンズウ</t>
    </rPh>
    <phoneticPr fontId="7"/>
  </si>
  <si>
    <t xml:space="preserve">特定処遇改善金
合計
</t>
    <rPh sb="0" eb="2">
      <t>トクテイ</t>
    </rPh>
    <rPh sb="2" eb="4">
      <t>ショグウ</t>
    </rPh>
    <rPh sb="4" eb="6">
      <t>カイゼン</t>
    </rPh>
    <rPh sb="6" eb="7">
      <t>キン</t>
    </rPh>
    <rPh sb="8" eb="10">
      <t>ゴウケイ</t>
    </rPh>
    <phoneticPr fontId="7"/>
  </si>
  <si>
    <t xml:space="preserve">　　　上記について相違ないことを証明いたします。 </t>
    <phoneticPr fontId="7"/>
  </si>
  <si>
    <t>連絡先※ご提出いただいた書類に記載されている内容について，県から問い合わせをする際の連絡先を記入してください。</t>
    <rPh sb="0" eb="3">
      <t>レンラクサキ</t>
    </rPh>
    <phoneticPr fontId="26"/>
  </si>
  <si>
    <t xml:space="preserve">実績報告書④ⅰ）について、求められた場合に積算の根拠となる資料を提出（任意の様式で可）
</t>
    <rPh sb="0" eb="2">
      <t>ジッセキ</t>
    </rPh>
    <rPh sb="2" eb="5">
      <t>ホウコクショ</t>
    </rPh>
    <rPh sb="13" eb="14">
      <t>モト</t>
    </rPh>
    <rPh sb="18" eb="20">
      <t>バアイ</t>
    </rPh>
    <rPh sb="21" eb="23">
      <t>セキサン</t>
    </rPh>
    <rPh sb="24" eb="26">
      <t>コンキョ</t>
    </rPh>
    <rPh sb="29" eb="31">
      <t>シリョウ</t>
    </rPh>
    <rPh sb="32" eb="34">
      <t>テイシュツ</t>
    </rPh>
    <rPh sb="35" eb="37">
      <t>ニンイ</t>
    </rPh>
    <rPh sb="38" eb="40">
      <t>ヨウシキ</t>
    </rPh>
    <rPh sb="41" eb="42">
      <t>カ</t>
    </rPh>
    <phoneticPr fontId="7"/>
  </si>
  <si>
    <r>
      <t>法 人 名</t>
    </r>
    <r>
      <rPr>
        <sz val="11"/>
        <color theme="1"/>
        <rFont val="Century"/>
        <family val="1"/>
      </rPr>
      <t xml:space="preserve"> </t>
    </r>
  </si>
  <si>
    <r>
      <t xml:space="preserve"> </t>
    </r>
    <r>
      <rPr>
        <u/>
        <sz val="8"/>
        <color theme="1"/>
        <rFont val="ＭＳ 明朝"/>
        <family val="1"/>
        <charset val="128"/>
      </rPr>
      <t xml:space="preserve"> 都道府県(市町村)名</t>
    </r>
  </si>
  <si>
    <r>
      <t xml:space="preserve">※ </t>
    </r>
    <r>
      <rPr>
        <sz val="9"/>
        <color theme="1"/>
        <rFont val="Century"/>
        <family val="1"/>
      </rPr>
      <t xml:space="preserve">A </t>
    </r>
    <r>
      <rPr>
        <sz val="9"/>
        <color theme="1"/>
        <rFont val="ＭＳ 明朝"/>
        <family val="1"/>
        <charset val="128"/>
      </rPr>
      <t xml:space="preserve">及び </t>
    </r>
    <r>
      <rPr>
        <sz val="9"/>
        <color theme="1"/>
        <rFont val="Century"/>
        <family val="1"/>
      </rPr>
      <t xml:space="preserve">B </t>
    </r>
    <r>
      <rPr>
        <sz val="9"/>
        <color theme="1"/>
        <rFont val="ＭＳ 明朝"/>
        <family val="1"/>
        <charset val="128"/>
      </rPr>
      <t>は別紙様式２添付書類２の当該指定権者における金額と一致しなければならない。</t>
    </r>
  </si>
  <si>
    <r>
      <t xml:space="preserve"> </t>
    </r>
    <r>
      <rPr>
        <u/>
        <sz val="8"/>
        <color theme="1"/>
        <rFont val="ＭＳ 明朝"/>
        <family val="1"/>
        <charset val="128"/>
      </rPr>
      <t xml:space="preserve"> 都道府県名 </t>
    </r>
    <r>
      <rPr>
        <sz val="10.5"/>
        <color theme="1"/>
        <rFont val="Century"/>
        <family val="1"/>
      </rPr>
      <t xml:space="preserve"> </t>
    </r>
  </si>
  <si>
    <r>
      <t>➊の賃金改善額
・人数</t>
    </r>
    <r>
      <rPr>
        <sz val="10"/>
        <color theme="1"/>
        <rFont val="Century"/>
        <family val="1"/>
      </rPr>
      <t xml:space="preserve"> </t>
    </r>
    <rPh sb="9" eb="11">
      <t>ニンズウ</t>
    </rPh>
    <phoneticPr fontId="7"/>
  </si>
  <si>
    <r>
      <t>➋の賃金改善額</t>
    </r>
    <r>
      <rPr>
        <sz val="10"/>
        <color theme="1"/>
        <rFont val="Century"/>
        <family val="1"/>
      </rPr>
      <t xml:space="preserve"> 
</t>
    </r>
    <r>
      <rPr>
        <sz val="10"/>
        <color theme="1"/>
        <rFont val="ＭＳ 明朝"/>
        <family val="1"/>
        <charset val="128"/>
      </rPr>
      <t>・人数</t>
    </r>
    <rPh sb="10" eb="12">
      <t>ニンズウ</t>
    </rPh>
    <phoneticPr fontId="7"/>
  </si>
  <si>
    <r>
      <t>合計</t>
    </r>
    <r>
      <rPr>
        <sz val="10"/>
        <color theme="1"/>
        <rFont val="Century"/>
        <family val="1"/>
      </rPr>
      <t xml:space="preserve"> </t>
    </r>
  </si>
  <si>
    <r>
      <t xml:space="preserve">※ </t>
    </r>
    <r>
      <rPr>
        <sz val="8"/>
        <color theme="1"/>
        <rFont val="Century"/>
        <family val="1"/>
      </rPr>
      <t xml:space="preserve">C </t>
    </r>
    <r>
      <rPr>
        <sz val="8"/>
        <color theme="1"/>
        <rFont val="ＭＳ 明朝"/>
        <family val="1"/>
        <charset val="128"/>
      </rPr>
      <t xml:space="preserve">及び </t>
    </r>
    <r>
      <rPr>
        <sz val="8"/>
        <color theme="1"/>
        <rFont val="Century"/>
        <family val="1"/>
      </rPr>
      <t xml:space="preserve">D </t>
    </r>
    <r>
      <rPr>
        <sz val="8"/>
        <color theme="1"/>
        <rFont val="ＭＳ 明朝"/>
        <family val="1"/>
        <charset val="128"/>
      </rPr>
      <t>は別紙様式２添付書類３の当該指定権者における金額と一致しなければならない。</t>
    </r>
  </si>
  <si>
    <r>
      <t xml:space="preserve">加算を取得した前年度の賃金の総額
</t>
    </r>
    <r>
      <rPr>
        <sz val="9"/>
        <color theme="1"/>
        <rFont val="ＭＳ 明朝"/>
        <family val="1"/>
        <charset val="128"/>
      </rPr>
      <t>（前年の現行処遇改善金を含む）</t>
    </r>
    <rPh sb="0" eb="2">
      <t>カサン</t>
    </rPh>
    <rPh sb="3" eb="5">
      <t>シュトク</t>
    </rPh>
    <rPh sb="7" eb="9">
      <t>ゼンネン</t>
    </rPh>
    <rPh sb="9" eb="10">
      <t>ド</t>
    </rPh>
    <rPh sb="11" eb="13">
      <t>チンギン</t>
    </rPh>
    <rPh sb="14" eb="16">
      <t>ソウガク</t>
    </rPh>
    <rPh sb="18" eb="20">
      <t>ゼンネン</t>
    </rPh>
    <phoneticPr fontId="7"/>
  </si>
  <si>
    <t xml:space="preserve">【そのうち、月額８万円の改善又は改善後の賃金が年額 440 万円以上となった者      </t>
    <phoneticPr fontId="7"/>
  </si>
  <si>
    <t xml:space="preserve"> 人】</t>
  </si>
  <si>
    <t>➊</t>
    <phoneticPr fontId="7"/>
  </si>
  <si>
    <t>←自動計算で合計がでます。</t>
    <rPh sb="1" eb="3">
      <t>ジドウ</t>
    </rPh>
    <rPh sb="3" eb="5">
      <t>ケイサン</t>
    </rPh>
    <rPh sb="6" eb="8">
      <t>ゴウケイ</t>
    </rPh>
    <phoneticPr fontId="7"/>
  </si>
  <si>
    <t>↑↑↑報告書に記載する際に活用下さい。（自動計算になってます。）</t>
    <rPh sb="3" eb="6">
      <t>ホウコクショ</t>
    </rPh>
    <rPh sb="7" eb="9">
      <t>キサイ</t>
    </rPh>
    <rPh sb="11" eb="12">
      <t>サイ</t>
    </rPh>
    <rPh sb="13" eb="15">
      <t>カツヨウ</t>
    </rPh>
    <rPh sb="15" eb="16">
      <t>クダ</t>
    </rPh>
    <rPh sb="20" eb="22">
      <t>ジドウ</t>
    </rPh>
    <rPh sb="22" eb="24">
      <t>ケイサン</t>
    </rPh>
    <phoneticPr fontId="7"/>
  </si>
  <si>
    <t>←共通様式から自動入力されます。</t>
    <rPh sb="1" eb="3">
      <t>キョウツウ</t>
    </rPh>
    <rPh sb="3" eb="5">
      <t>ヨウシキ</t>
    </rPh>
    <rPh sb="7" eb="9">
      <t>ジドウ</t>
    </rPh>
    <rPh sb="9" eb="11">
      <t>ニュウリョク</t>
    </rPh>
    <phoneticPr fontId="7"/>
  </si>
  <si>
    <t>自動計算で合計がでます。</t>
    <rPh sb="0" eb="2">
      <t>ジドウ</t>
    </rPh>
    <rPh sb="2" eb="4">
      <t>ケイサン</t>
    </rPh>
    <rPh sb="5" eb="7">
      <t>ゴウケイ</t>
    </rPh>
    <phoneticPr fontId="7"/>
  </si>
  <si>
    <t>&lt;記載について&gt;　色のついたセルには、入力が必要です。</t>
    <rPh sb="19" eb="21">
      <t>ニュウリョク</t>
    </rPh>
    <rPh sb="22" eb="24">
      <t>ヒツヨウ</t>
    </rPh>
    <phoneticPr fontId="7"/>
  </si>
  <si>
    <t>介護職員等特定処遇改善実績報告書(令和 元年度)</t>
    <rPh sb="20" eb="21">
      <t>ガン</t>
    </rPh>
    <phoneticPr fontId="7"/>
  </si>
  <si>
    <r>
      <t>別紙様式</t>
    </r>
    <r>
      <rPr>
        <sz val="8"/>
        <color rgb="FF000000"/>
        <rFont val="游明朝"/>
        <family val="1"/>
        <charset val="128"/>
      </rPr>
      <t>３</t>
    </r>
    <r>
      <rPr>
        <sz val="8"/>
        <color rgb="FF000000"/>
        <rFont val="Microsoft YaHei"/>
        <family val="2"/>
        <charset val="134"/>
      </rPr>
      <t>(添付書類３)</t>
    </r>
    <r>
      <rPr>
        <sz val="8"/>
        <color rgb="FF000000"/>
        <rFont val="Century"/>
        <family val="1"/>
      </rPr>
      <t xml:space="preserve">  </t>
    </r>
    <phoneticPr fontId="7"/>
  </si>
  <si>
    <t>ⅱ）前年度賃金総額</t>
    <rPh sb="2" eb="5">
      <t>ゼンネンド</t>
    </rPh>
    <rPh sb="5" eb="7">
      <t>チンギン</t>
    </rPh>
    <rPh sb="7" eb="9">
      <t>ソウガク</t>
    </rPh>
    <phoneticPr fontId="7"/>
  </si>
  <si>
    <t>ⅰ）賃金改善を行った賃金総額</t>
    <rPh sb="2" eb="4">
      <t>チンギン</t>
    </rPh>
    <rPh sb="4" eb="6">
      <t>カイゼン</t>
    </rPh>
    <rPh sb="7" eb="8">
      <t>オコナ</t>
    </rPh>
    <rPh sb="10" eb="12">
      <t>チンギン</t>
    </rPh>
    <rPh sb="12" eb="14">
      <t>ソウガク</t>
    </rPh>
    <phoneticPr fontId="7"/>
  </si>
  <si>
    <t>常勤換算数</t>
    <rPh sb="0" eb="2">
      <t>ジョウキン</t>
    </rPh>
    <rPh sb="2" eb="4">
      <t>カンサン</t>
    </rPh>
    <rPh sb="4" eb="5">
      <t>スウ</t>
    </rPh>
    <phoneticPr fontId="7"/>
  </si>
  <si>
    <t>改善金を充てた金額、前年度の賃金の総額を入力する</t>
    <rPh sb="0" eb="2">
      <t>カイゼン</t>
    </rPh>
    <rPh sb="2" eb="3">
      <t>キン</t>
    </rPh>
    <rPh sb="4" eb="5">
      <t>ア</t>
    </rPh>
    <rPh sb="7" eb="9">
      <t>キンガク</t>
    </rPh>
    <rPh sb="20" eb="22">
      <t>ニュウリョク</t>
    </rPh>
    <phoneticPr fontId="7"/>
  </si>
  <si>
    <t xml:space="preserve">経験・技能のある介護職員（➊）における平均賃金改善額（（ⅲ－ⅳ）／ⅴ) </t>
    <phoneticPr fontId="7"/>
  </si>
  <si>
    <t xml:space="preserve">その他の職種（➌）平均賃金改善額（（ⅸ－ⅹ)／ⅺ) </t>
    <phoneticPr fontId="7"/>
  </si>
  <si>
    <t>260-8667</t>
    <phoneticPr fontId="7"/>
  </si>
  <si>
    <t>千葉市中央区市場町1-1</t>
    <rPh sb="0" eb="3">
      <t>チバシ</t>
    </rPh>
    <rPh sb="3" eb="6">
      <t>チュウオウク</t>
    </rPh>
    <rPh sb="6" eb="9">
      <t>イチバチョウ</t>
    </rPh>
    <phoneticPr fontId="7"/>
  </si>
  <si>
    <t>千葉　太郎</t>
    <rPh sb="0" eb="2">
      <t>チバ</t>
    </rPh>
    <rPh sb="3" eb="5">
      <t>タロウ</t>
    </rPh>
    <phoneticPr fontId="7"/>
  </si>
  <si>
    <t>043-○○○-○○○○</t>
    <phoneticPr fontId="7"/>
  </si>
  <si>
    <t>✔</t>
    <phoneticPr fontId="7"/>
  </si>
  <si>
    <t>○○　千葉介護</t>
    <rPh sb="3" eb="5">
      <t>チバ</t>
    </rPh>
    <rPh sb="5" eb="7">
      <t>カイゴ</t>
    </rPh>
    <phoneticPr fontId="7"/>
  </si>
  <si>
    <t>○○チバカイゴ</t>
    <phoneticPr fontId="7"/>
  </si>
  <si>
    <t>千葉</t>
    <rPh sb="0" eb="2">
      <t>チバ</t>
    </rPh>
    <phoneticPr fontId="7"/>
  </si>
  <si>
    <t>千葉市中央区市場町1-1</t>
    <rPh sb="0" eb="3">
      <t>チバシ</t>
    </rPh>
    <rPh sb="3" eb="6">
      <t>チュウオウク</t>
    </rPh>
    <rPh sb="6" eb="8">
      <t>イチバ</t>
    </rPh>
    <rPh sb="8" eb="9">
      <t>チョウ</t>
    </rPh>
    <phoneticPr fontId="7"/>
  </si>
  <si>
    <t>　　　　　　別紙一覧による</t>
    <rPh sb="6" eb="8">
      <t>ベッシ</t>
    </rPh>
    <rPh sb="8" eb="10">
      <t>イチラン</t>
    </rPh>
    <phoneticPr fontId="7"/>
  </si>
  <si>
    <t>　福祉施設
（予）短期入所生活介護
　通所介護</t>
    <rPh sb="1" eb="3">
      <t>フクシ</t>
    </rPh>
    <rPh sb="3" eb="5">
      <t>シセツ</t>
    </rPh>
    <rPh sb="7" eb="8">
      <t>ヨ</t>
    </rPh>
    <rPh sb="9" eb="11">
      <t>タンキ</t>
    </rPh>
    <rPh sb="11" eb="13">
      <t>ニュウショ</t>
    </rPh>
    <rPh sb="13" eb="15">
      <t>セイカツ</t>
    </rPh>
    <rPh sb="15" eb="17">
      <t>カイゴ</t>
    </rPh>
    <rPh sb="19" eb="21">
      <t>ツウショ</t>
    </rPh>
    <rPh sb="21" eb="23">
      <t>カイゴ</t>
    </rPh>
    <phoneticPr fontId="7"/>
  </si>
  <si>
    <r>
      <t xml:space="preserve">(  </t>
    </r>
    <r>
      <rPr>
        <sz val="9"/>
        <color rgb="FFFF0000"/>
        <rFont val="ＭＳ 明朝"/>
        <family val="1"/>
        <charset val="128"/>
      </rPr>
      <t xml:space="preserve">  3  </t>
    </r>
    <r>
      <rPr>
        <sz val="9"/>
        <color theme="1"/>
        <rFont val="ＭＳ 明朝"/>
        <family val="1"/>
        <charset val="128"/>
      </rPr>
      <t xml:space="preserve">    )事業所</t>
    </r>
    <phoneticPr fontId="7"/>
  </si>
  <si>
    <r>
      <t>令和　</t>
    </r>
    <r>
      <rPr>
        <sz val="10"/>
        <color rgb="FFFF0000"/>
        <rFont val="ＭＳ 明朝"/>
        <family val="1"/>
        <charset val="128"/>
      </rPr>
      <t>元</t>
    </r>
    <r>
      <rPr>
        <sz val="10"/>
        <color theme="1"/>
        <rFont val="ＭＳ 明朝"/>
        <family val="1"/>
        <charset val="128"/>
      </rPr>
      <t>年　</t>
    </r>
    <r>
      <rPr>
        <sz val="10"/>
        <color rgb="FFFF0000"/>
        <rFont val="ＭＳ 明朝"/>
        <family val="1"/>
        <charset val="128"/>
      </rPr>
      <t>12</t>
    </r>
    <r>
      <rPr>
        <sz val="10"/>
        <color theme="1"/>
        <rFont val="ＭＳ 明朝"/>
        <family val="1"/>
        <charset val="128"/>
      </rPr>
      <t>月　～　令和　　</t>
    </r>
    <r>
      <rPr>
        <sz val="10"/>
        <color rgb="FFFF0000"/>
        <rFont val="ＭＳ 明朝"/>
        <family val="1"/>
        <charset val="128"/>
      </rPr>
      <t>2</t>
    </r>
    <r>
      <rPr>
        <sz val="10"/>
        <color theme="1"/>
        <rFont val="ＭＳ 明朝"/>
        <family val="1"/>
        <charset val="128"/>
      </rPr>
      <t>年　</t>
    </r>
    <r>
      <rPr>
        <sz val="10"/>
        <color rgb="FFFF0000"/>
        <rFont val="ＭＳ 明朝"/>
        <family val="1"/>
        <charset val="128"/>
      </rPr>
      <t>　5</t>
    </r>
    <r>
      <rPr>
        <sz val="10"/>
        <color theme="1"/>
        <rFont val="ＭＳ 明朝"/>
        <family val="1"/>
        <charset val="128"/>
      </rPr>
      <t xml:space="preserve">月    </t>
    </r>
    <rPh sb="3" eb="4">
      <t>ガン</t>
    </rPh>
    <rPh sb="4" eb="5">
      <t>ネン</t>
    </rPh>
    <rPh sb="8" eb="9">
      <t>ガツ</t>
    </rPh>
    <rPh sb="12" eb="14">
      <t>レイワ</t>
    </rPh>
    <rPh sb="17" eb="18">
      <t>ネン</t>
    </rPh>
    <rPh sb="21" eb="22">
      <t>ガツ</t>
    </rPh>
    <phoneticPr fontId="7"/>
  </si>
  <si>
    <t>&lt;記載について&gt;　色のついたセルには、入力が必要です。</t>
    <phoneticPr fontId="7"/>
  </si>
  <si>
    <t>常勤者には手当として支給し、非常勤には基本給へ上乗せして支給した。</t>
    <rPh sb="0" eb="2">
      <t>ジョウキン</t>
    </rPh>
    <rPh sb="2" eb="3">
      <t>シャ</t>
    </rPh>
    <rPh sb="5" eb="7">
      <t>テアテ</t>
    </rPh>
    <rPh sb="10" eb="12">
      <t>シキュウ</t>
    </rPh>
    <rPh sb="14" eb="17">
      <t>ヒジョウキン</t>
    </rPh>
    <rPh sb="19" eb="21">
      <t>キホン</t>
    </rPh>
    <rPh sb="21" eb="22">
      <t>キュウ</t>
    </rPh>
    <rPh sb="23" eb="25">
      <t>ウワノ</t>
    </rPh>
    <rPh sb="28" eb="30">
      <t>シキュウ</t>
    </rPh>
    <phoneticPr fontId="7"/>
  </si>
  <si>
    <t>❶グループに6名に対し、月平均54,489円支給した。内3名月8万円、年額440万円に改善できた。</t>
    <rPh sb="7" eb="8">
      <t>メイ</t>
    </rPh>
    <rPh sb="9" eb="10">
      <t>タイ</t>
    </rPh>
    <rPh sb="12" eb="13">
      <t>ツキ</t>
    </rPh>
    <rPh sb="13" eb="15">
      <t>ヘイキン</t>
    </rPh>
    <rPh sb="21" eb="22">
      <t>エン</t>
    </rPh>
    <rPh sb="22" eb="24">
      <t>シキュウ</t>
    </rPh>
    <rPh sb="27" eb="28">
      <t>ウチ</t>
    </rPh>
    <rPh sb="29" eb="30">
      <t>メイ</t>
    </rPh>
    <rPh sb="30" eb="31">
      <t>ツキ</t>
    </rPh>
    <rPh sb="32" eb="33">
      <t>マン</t>
    </rPh>
    <rPh sb="33" eb="34">
      <t>エン</t>
    </rPh>
    <rPh sb="35" eb="37">
      <t>ネンガク</t>
    </rPh>
    <rPh sb="40" eb="42">
      <t>マンエン</t>
    </rPh>
    <rPh sb="43" eb="45">
      <t>カイゼン</t>
    </rPh>
    <phoneticPr fontId="7"/>
  </si>
  <si>
    <t>❷グループ14名に対し、月平均8,680円支給した。</t>
    <phoneticPr fontId="7"/>
  </si>
  <si>
    <t>❸グループ2名に対し、月平均3,360円支給した。</t>
    <phoneticPr fontId="7"/>
  </si>
  <si>
    <t>一人当たりの平均賃金改善額については22名に対し、月平均16,842円となる。</t>
    <rPh sb="0" eb="2">
      <t>ヒトリ</t>
    </rPh>
    <rPh sb="2" eb="3">
      <t>ア</t>
    </rPh>
    <rPh sb="6" eb="8">
      <t>ヘイキン</t>
    </rPh>
    <rPh sb="8" eb="10">
      <t>チンギン</t>
    </rPh>
    <rPh sb="10" eb="12">
      <t>カイゼン</t>
    </rPh>
    <rPh sb="12" eb="13">
      <t>ガク</t>
    </rPh>
    <rPh sb="20" eb="21">
      <t>メイ</t>
    </rPh>
    <rPh sb="22" eb="23">
      <t>タイ</t>
    </rPh>
    <rPh sb="25" eb="26">
      <t>ツキ</t>
    </rPh>
    <rPh sb="26" eb="28">
      <t>ヘイキン</t>
    </rPh>
    <rPh sb="34" eb="35">
      <t>エン</t>
    </rPh>
    <phoneticPr fontId="7"/>
  </si>
  <si>
    <t>介護福祉士、中級以上の資格を所持し他の法人を含む勤続年数7年以上の者とする。</t>
    <rPh sb="0" eb="2">
      <t>カイゴ</t>
    </rPh>
    <rPh sb="2" eb="3">
      <t>フク</t>
    </rPh>
    <rPh sb="3" eb="4">
      <t>シ</t>
    </rPh>
    <rPh sb="4" eb="5">
      <t>シ</t>
    </rPh>
    <rPh sb="6" eb="8">
      <t>チュウキュウ</t>
    </rPh>
    <rPh sb="8" eb="10">
      <t>イジョウ</t>
    </rPh>
    <rPh sb="11" eb="13">
      <t>シカク</t>
    </rPh>
    <rPh sb="17" eb="18">
      <t>タ</t>
    </rPh>
    <rPh sb="19" eb="21">
      <t>ホウジン</t>
    </rPh>
    <rPh sb="22" eb="23">
      <t>フク</t>
    </rPh>
    <rPh sb="24" eb="26">
      <t>キンゾク</t>
    </rPh>
    <rPh sb="26" eb="28">
      <t>ネンスウ</t>
    </rPh>
    <rPh sb="29" eb="30">
      <t>ネン</t>
    </rPh>
    <rPh sb="30" eb="32">
      <t>イジョウ</t>
    </rPh>
    <rPh sb="33" eb="34">
      <t>モノ</t>
    </rPh>
    <phoneticPr fontId="7"/>
  </si>
  <si>
    <r>
      <t>令和　</t>
    </r>
    <r>
      <rPr>
        <sz val="11"/>
        <color rgb="FFFF0000"/>
        <rFont val="ＭＳ 明朝"/>
        <family val="1"/>
        <charset val="128"/>
      </rPr>
      <t>2</t>
    </r>
    <r>
      <rPr>
        <sz val="11"/>
        <color theme="1"/>
        <rFont val="ＭＳ 明朝"/>
        <family val="1"/>
        <charset val="128"/>
      </rPr>
      <t>年　</t>
    </r>
    <r>
      <rPr>
        <sz val="11"/>
        <color rgb="FFFF0000"/>
        <rFont val="ＭＳ 明朝"/>
        <family val="1"/>
        <charset val="128"/>
      </rPr>
      <t>7</t>
    </r>
    <r>
      <rPr>
        <sz val="11"/>
        <color theme="1"/>
        <rFont val="ＭＳ 明朝"/>
        <family val="1"/>
        <charset val="128"/>
      </rPr>
      <t>月　</t>
    </r>
    <r>
      <rPr>
        <sz val="11"/>
        <color rgb="FFFF0000"/>
        <rFont val="ＭＳ 明朝"/>
        <family val="1"/>
        <charset val="128"/>
      </rPr>
      <t xml:space="preserve">15 </t>
    </r>
    <r>
      <rPr>
        <sz val="11"/>
        <color theme="1"/>
        <rFont val="ＭＳ 明朝"/>
        <family val="1"/>
        <charset val="128"/>
      </rPr>
      <t>日</t>
    </r>
    <rPh sb="4" eb="5">
      <t>ネン</t>
    </rPh>
    <rPh sb="7" eb="8">
      <t>ガツ</t>
    </rPh>
    <rPh sb="12" eb="13">
      <t>ニチ</t>
    </rPh>
    <phoneticPr fontId="7"/>
  </si>
  <si>
    <t>特別養護老人ホームちば</t>
    <rPh sb="0" eb="2">
      <t>トクベツ</t>
    </rPh>
    <rPh sb="2" eb="4">
      <t>ヨウゴ</t>
    </rPh>
    <rPh sb="4" eb="6">
      <t>ロウジン</t>
    </rPh>
    <phoneticPr fontId="7"/>
  </si>
  <si>
    <t xml:space="preserve"> （予）短期入所生活介護</t>
    <phoneticPr fontId="7"/>
  </si>
  <si>
    <t>介護福祉施設</t>
    <rPh sb="0" eb="2">
      <t>カイゴ</t>
    </rPh>
    <rPh sb="4" eb="6">
      <t>シセツ</t>
    </rPh>
    <phoneticPr fontId="7"/>
  </si>
  <si>
    <t>デイサービスちば</t>
    <phoneticPr fontId="7"/>
  </si>
  <si>
    <t>千葉県</t>
    <rPh sb="0" eb="3">
      <t>チバケン</t>
    </rPh>
    <phoneticPr fontId="7"/>
  </si>
  <si>
    <t>レ点等で入れて下さい</t>
    <rPh sb="1" eb="2">
      <t>テン</t>
    </rPh>
    <rPh sb="2" eb="3">
      <t>トウ</t>
    </rPh>
    <rPh sb="4" eb="5">
      <t>イ</t>
    </rPh>
    <rPh sb="7" eb="8">
      <t>クダ</t>
    </rPh>
    <phoneticPr fontId="7"/>
  </si>
  <si>
    <r>
      <rPr>
        <sz val="10"/>
        <color rgb="FFFF0000"/>
        <rFont val="ＭＳ 明朝"/>
        <family val="1"/>
        <charset val="128"/>
      </rPr>
      <t>元</t>
    </r>
    <r>
      <rPr>
        <sz val="10"/>
        <color indexed="8"/>
        <rFont val="ＭＳ 明朝"/>
        <family val="1"/>
        <charset val="128"/>
      </rPr>
      <t>年</t>
    </r>
    <rPh sb="0" eb="1">
      <t>ガン</t>
    </rPh>
    <rPh sb="1" eb="2">
      <t>ネン</t>
    </rPh>
    <phoneticPr fontId="7"/>
  </si>
  <si>
    <r>
      <rPr>
        <sz val="10"/>
        <color rgb="FFFF0000"/>
        <rFont val="ＭＳ 明朝"/>
        <family val="1"/>
        <charset val="128"/>
      </rPr>
      <t>12</t>
    </r>
    <r>
      <rPr>
        <sz val="10"/>
        <color indexed="8"/>
        <rFont val="ＭＳ 明朝"/>
        <family val="1"/>
        <charset val="128"/>
      </rPr>
      <t>月</t>
    </r>
    <rPh sb="2" eb="3">
      <t>ガツ</t>
    </rPh>
    <phoneticPr fontId="26"/>
  </si>
  <si>
    <r>
      <rPr>
        <sz val="10"/>
        <color rgb="FFFF0000"/>
        <rFont val="ＭＳ 明朝"/>
        <family val="1"/>
        <charset val="128"/>
      </rPr>
      <t>2</t>
    </r>
    <r>
      <rPr>
        <sz val="10"/>
        <color indexed="8"/>
        <rFont val="ＭＳ 明朝"/>
        <family val="1"/>
        <charset val="128"/>
      </rPr>
      <t>年</t>
    </r>
    <rPh sb="1" eb="2">
      <t>ネン</t>
    </rPh>
    <phoneticPr fontId="7"/>
  </si>
  <si>
    <r>
      <rPr>
        <sz val="10"/>
        <color rgb="FFFF0000"/>
        <rFont val="ＭＳ 明朝"/>
        <family val="1"/>
        <charset val="128"/>
      </rPr>
      <t>5</t>
    </r>
    <r>
      <rPr>
        <sz val="10"/>
        <color indexed="8"/>
        <rFont val="ＭＳ 明朝"/>
        <family val="1"/>
        <charset val="128"/>
      </rPr>
      <t>月</t>
    </r>
    <rPh sb="1" eb="2">
      <t>ガツ</t>
    </rPh>
    <phoneticPr fontId="7"/>
  </si>
  <si>
    <r>
      <t>（</t>
    </r>
    <r>
      <rPr>
        <sz val="10"/>
        <color rgb="FFFF0000"/>
        <rFont val="ＭＳ 明朝"/>
        <family val="1"/>
        <charset val="128"/>
      </rPr>
      <t>6</t>
    </r>
    <r>
      <rPr>
        <sz val="10"/>
        <color theme="1"/>
        <rFont val="ＭＳ 明朝"/>
        <family val="1"/>
        <charset val="128"/>
      </rPr>
      <t>ヵ月分）
※算定対象月数と同数</t>
    </r>
    <rPh sb="3" eb="5">
      <t>ゲツブン</t>
    </rPh>
    <phoneticPr fontId="7"/>
  </si>
  <si>
    <t>Ａ1</t>
    <phoneticPr fontId="7"/>
  </si>
  <si>
    <t>Ａ2</t>
  </si>
  <si>
    <t>Ａ3</t>
  </si>
  <si>
    <t>Ａ4</t>
  </si>
  <si>
    <t>Ｂ1</t>
    <phoneticPr fontId="7"/>
  </si>
  <si>
    <t>Ｂ2</t>
  </si>
  <si>
    <t>Ｃ1</t>
    <phoneticPr fontId="7"/>
  </si>
  <si>
    <t>Ｃ2</t>
  </si>
  <si>
    <t>Ｃ3</t>
  </si>
  <si>
    <t>Ｃ4</t>
  </si>
  <si>
    <t>Ｃ5</t>
  </si>
  <si>
    <t>Ｄ1</t>
    <phoneticPr fontId="7"/>
  </si>
  <si>
    <t>Ｄ2</t>
  </si>
  <si>
    <t>Ｄ3</t>
  </si>
  <si>
    <t>Ｄ4</t>
  </si>
  <si>
    <t>Ｅ1</t>
    <phoneticPr fontId="7"/>
  </si>
  <si>
    <t>Ｅ2</t>
  </si>
  <si>
    <t>Ｅ3</t>
  </si>
  <si>
    <t>Ｅ4</t>
  </si>
  <si>
    <t>Ｅ5</t>
  </si>
  <si>
    <t>Ｆ1</t>
    <phoneticPr fontId="7"/>
  </si>
  <si>
    <t>Ｆ2</t>
  </si>
  <si>
    <t>　❶❷❸の合計金額が自動計算で合計がでます。</t>
    <rPh sb="5" eb="7">
      <t>ゴウケイ</t>
    </rPh>
    <rPh sb="7" eb="9">
      <t>キンガク</t>
    </rPh>
    <rPh sb="10" eb="12">
      <t>ジドウ</t>
    </rPh>
    <rPh sb="12" eb="14">
      <t>ケイサン</t>
    </rPh>
    <rPh sb="15" eb="17">
      <t>ゴウケイ</t>
    </rPh>
    <phoneticPr fontId="7"/>
  </si>
  <si>
    <r>
      <t>※本書類の提出先は地域密着型サービスの場合は高齢者福祉課</t>
    </r>
    <r>
      <rPr>
        <u/>
        <sz val="12"/>
        <color indexed="8"/>
        <rFont val="ＭＳ 明朝"/>
        <family val="1"/>
        <charset val="128"/>
      </rPr>
      <t>介護保険係</t>
    </r>
    <r>
      <rPr>
        <sz val="12"/>
        <color indexed="8"/>
        <rFont val="ＭＳ 明朝"/>
        <family val="1"/>
        <charset val="128"/>
      </rPr>
      <t>、介護予防・日常生活支援総合事業の場合は</t>
    </r>
    <r>
      <rPr>
        <u/>
        <sz val="12"/>
        <color indexed="8"/>
        <rFont val="ＭＳ 明朝"/>
        <family val="1"/>
        <charset val="128"/>
      </rPr>
      <t>生きがい支援係</t>
    </r>
    <r>
      <rPr>
        <sz val="12"/>
        <color indexed="8"/>
        <rFont val="ＭＳ 明朝"/>
        <family val="1"/>
        <charset val="128"/>
      </rPr>
      <t>となります。</t>
    </r>
    <phoneticPr fontId="7"/>
  </si>
  <si>
    <t xml:space="preserve"> </t>
    <phoneticPr fontId="7"/>
  </si>
  <si>
    <t>印西市長　殿</t>
    <rPh sb="0" eb="2">
      <t>インザイ</t>
    </rPh>
    <rPh sb="2" eb="4">
      <t>シチョウ</t>
    </rPh>
    <phoneticPr fontId="7"/>
  </si>
  <si>
    <r>
      <t>※提出期限について
平成31年度（令和元年度）は</t>
    </r>
    <r>
      <rPr>
        <sz val="12"/>
        <color rgb="FFFF0000"/>
        <rFont val="ＭＳ 明朝"/>
        <family val="1"/>
        <charset val="128"/>
      </rPr>
      <t>7月末日まで</t>
    </r>
    <r>
      <rPr>
        <sz val="12"/>
        <color indexed="8"/>
        <rFont val="ＭＳ 明朝"/>
        <family val="1"/>
        <charset val="128"/>
      </rPr>
      <t>となります。</t>
    </r>
    <r>
      <rPr>
        <u/>
        <sz val="12"/>
        <color indexed="8"/>
        <rFont val="ＭＳ 明朝"/>
        <family val="1"/>
        <charset val="128"/>
      </rPr>
      <t>尚、算定対象月は10月からとなり実施開始日に注意してください。</t>
    </r>
    <rPh sb="10" eb="12">
      <t>ヘイセイ</t>
    </rPh>
    <rPh sb="36" eb="37">
      <t>ナオ</t>
    </rPh>
    <rPh sb="38" eb="40">
      <t>サンテイ</t>
    </rPh>
    <rPh sb="40" eb="42">
      <t>タイショウ</t>
    </rPh>
    <rPh sb="42" eb="43">
      <t>ツキ</t>
    </rPh>
    <rPh sb="46" eb="47">
      <t>ガツ</t>
    </rPh>
    <rPh sb="52" eb="54">
      <t>ジッシ</t>
    </rPh>
    <rPh sb="54" eb="56">
      <t>カイシ</t>
    </rPh>
    <rPh sb="56" eb="57">
      <t>ビ</t>
    </rPh>
    <rPh sb="58" eb="60">
      <t>チュウイ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</si>
</sst>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0.0;[Red]\-#,##0.0"/>
    <numFmt numFmtId="179" formatCode="0.0"/>
    <numFmt numFmtId="180" formatCode="#,##0.0_);[Red]\(#,##0.0\)"/>
  </numFmts>
  <fonts count="85" x14ac:knownFonts="1">
    <font>
      <sz val="11"/>
      <color theme="1"/>
      <name val="游ゴシック"/>
      <family val="2"/>
      <scheme val="minor"/>
    </font>
    <font>
      <sz val="8"/>
      <color rgb="FF000000"/>
      <name val="ＭＳ 明朝"/>
      <family val="1"/>
      <charset val="128"/>
    </font>
    <font>
      <b/>
      <sz val="12"/>
      <color rgb="FF000000"/>
      <name val="ＭＳ 明朝"/>
      <family val="1"/>
      <charset val="128"/>
    </font>
    <font>
      <sz val="8"/>
      <color rgb="FF000000"/>
      <name val="Century"/>
      <family val="1"/>
    </font>
    <font>
      <sz val="10.5"/>
      <color rgb="FF000000"/>
      <name val="ＭＳ 明朝"/>
      <family val="1"/>
      <charset val="128"/>
    </font>
    <font>
      <sz val="9"/>
      <color rgb="FF000000"/>
      <name val="ＭＳ 明朝"/>
      <family val="1"/>
      <charset val="128"/>
    </font>
    <font>
      <sz val="8"/>
      <color rgb="FF000000"/>
      <name val="游明朝"/>
      <family val="1"/>
      <charset val="128"/>
    </font>
    <font>
      <sz val="6"/>
      <name val="游ゴシック"/>
      <family val="3"/>
      <charset val="128"/>
      <scheme val="minor"/>
    </font>
    <font>
      <sz val="9"/>
      <color theme="1"/>
      <name val="游ゴシック"/>
      <family val="2"/>
      <scheme val="minor"/>
    </font>
    <font>
      <sz val="11"/>
      <color theme="1"/>
      <name val="游ゴシック"/>
      <family val="2"/>
      <scheme val="minor"/>
    </font>
    <font>
      <sz val="6"/>
      <color rgb="FF000000"/>
      <name val="ＭＳ 明朝"/>
      <family val="1"/>
      <charset val="128"/>
    </font>
    <font>
      <sz val="10"/>
      <color rgb="FF000000"/>
      <name val="ＭＳ 明朝"/>
      <family val="1"/>
      <charset val="128"/>
    </font>
    <font>
      <sz val="8"/>
      <color rgb="FF000000"/>
      <name val="Microsoft YaHei"/>
      <family val="2"/>
      <charset val="134"/>
    </font>
    <font>
      <sz val="7"/>
      <color rgb="FF000000"/>
      <name val="ＭＳ 明朝"/>
      <family val="1"/>
      <charset val="128"/>
    </font>
    <font>
      <sz val="10"/>
      <color rgb="FF000000"/>
      <name val="Century"/>
      <family val="1"/>
    </font>
    <font>
      <sz val="11"/>
      <color theme="1"/>
      <name val="ＭＳ 明朝"/>
      <family val="1"/>
      <charset val="128"/>
    </font>
    <font>
      <u/>
      <sz val="8"/>
      <color rgb="FF000000"/>
      <name val="ＭＳ 明朝"/>
      <family val="1"/>
      <charset val="128"/>
    </font>
    <font>
      <sz val="11"/>
      <color rgb="FF000000"/>
      <name val="Century"/>
      <family val="1"/>
    </font>
    <font>
      <sz val="10.5"/>
      <color rgb="FF000000"/>
      <name val="Times New Roman"/>
      <family val="1"/>
    </font>
    <font>
      <sz val="11"/>
      <color rgb="FF000000"/>
      <name val="ＭＳ 明朝"/>
      <family val="1"/>
      <charset val="128"/>
    </font>
    <font>
      <sz val="10.5"/>
      <color rgb="FF000000"/>
      <name val="Century"/>
      <family val="1"/>
    </font>
    <font>
      <sz val="11"/>
      <color rgb="FFFF0000"/>
      <name val="游ゴシック"/>
      <family val="2"/>
      <scheme val="minor"/>
    </font>
    <font>
      <sz val="10"/>
      <color rgb="FF000000"/>
      <name val="ＭＳ Ｐ明朝"/>
      <family val="1"/>
      <charset val="128"/>
    </font>
    <font>
      <sz val="10"/>
      <color theme="1"/>
      <name val="ＭＳ 明朝"/>
      <family val="1"/>
      <charset val="128"/>
    </font>
    <font>
      <sz val="8"/>
      <color theme="1"/>
      <name val="ＭＳ 明朝"/>
      <family val="1"/>
      <charset val="128"/>
    </font>
    <font>
      <sz val="11"/>
      <color indexed="8"/>
      <name val="ＭＳ Ｐゴシック"/>
      <family val="3"/>
      <charset val="128"/>
    </font>
    <font>
      <sz val="6"/>
      <name val="ＭＳ Ｐゴシック"/>
      <family val="3"/>
      <charset val="128"/>
    </font>
    <font>
      <sz val="10"/>
      <color indexed="8"/>
      <name val="ＭＳ ゴシック"/>
      <family val="3"/>
      <charset val="128"/>
    </font>
    <font>
      <sz val="11"/>
      <name val="ＭＳ Ｐゴシック"/>
      <family val="3"/>
      <charset val="128"/>
    </font>
    <font>
      <sz val="9"/>
      <color rgb="FFFF0000"/>
      <name val="ＭＳ 明朝"/>
      <family val="1"/>
      <charset val="128"/>
    </font>
    <font>
      <sz val="9"/>
      <color theme="1"/>
      <name val="ＭＳ 明朝"/>
      <family val="1"/>
      <charset val="128"/>
    </font>
    <font>
      <b/>
      <sz val="9"/>
      <color indexed="81"/>
      <name val="ＭＳ Ｐゴシック"/>
      <family val="3"/>
      <charset val="128"/>
    </font>
    <font>
      <sz val="11"/>
      <color rgb="FFFF0000"/>
      <name val="ＭＳ 明朝"/>
      <family val="1"/>
      <charset val="128"/>
    </font>
    <font>
      <sz val="10"/>
      <color theme="1"/>
      <name val="游ゴシック"/>
      <family val="2"/>
      <scheme val="minor"/>
    </font>
    <font>
      <b/>
      <sz val="10"/>
      <color theme="1"/>
      <name val="ＭＳ 明朝"/>
      <family val="1"/>
      <charset val="128"/>
    </font>
    <font>
      <b/>
      <sz val="16"/>
      <color theme="1"/>
      <name val="ＭＳ 明朝"/>
      <family val="1"/>
      <charset val="128"/>
    </font>
    <font>
      <b/>
      <sz val="18"/>
      <color indexed="8"/>
      <name val="ＭＳ 明朝"/>
      <family val="1"/>
      <charset val="128"/>
    </font>
    <font>
      <b/>
      <sz val="16"/>
      <color indexed="8"/>
      <name val="ＭＳ 明朝"/>
      <family val="1"/>
      <charset val="128"/>
    </font>
    <font>
      <b/>
      <sz val="16"/>
      <color rgb="FFFF0000"/>
      <name val="ＭＳ 明朝"/>
      <family val="1"/>
      <charset val="128"/>
    </font>
    <font>
      <sz val="12"/>
      <color indexed="8"/>
      <name val="ＭＳ 明朝"/>
      <family val="1"/>
      <charset val="128"/>
    </font>
    <font>
      <sz val="11"/>
      <color indexed="8"/>
      <name val="ＭＳ 明朝"/>
      <family val="1"/>
      <charset val="128"/>
    </font>
    <font>
      <sz val="14"/>
      <color indexed="8"/>
      <name val="ＭＳ 明朝"/>
      <family val="1"/>
      <charset val="128"/>
    </font>
    <font>
      <sz val="12"/>
      <name val="ＭＳ 明朝"/>
      <family val="1"/>
      <charset val="128"/>
    </font>
    <font>
      <sz val="12"/>
      <color rgb="FFFF0000"/>
      <name val="ＭＳ 明朝"/>
      <family val="1"/>
      <charset val="128"/>
    </font>
    <font>
      <sz val="10"/>
      <color indexed="8"/>
      <name val="ＭＳ 明朝"/>
      <family val="1"/>
      <charset val="128"/>
    </font>
    <font>
      <b/>
      <sz val="10"/>
      <color indexed="60"/>
      <name val="ＭＳ 明朝"/>
      <family val="1"/>
      <charset val="128"/>
    </font>
    <font>
      <sz val="10"/>
      <name val="ＭＳ 明朝"/>
      <family val="1"/>
      <charset val="128"/>
    </font>
    <font>
      <sz val="8"/>
      <color indexed="8"/>
      <name val="ＭＳ 明朝"/>
      <family val="1"/>
      <charset val="128"/>
    </font>
    <font>
      <sz val="8"/>
      <color rgb="FFFF0000"/>
      <name val="ＭＳ 明朝"/>
      <family val="1"/>
      <charset val="128"/>
    </font>
    <font>
      <sz val="9"/>
      <color indexed="8"/>
      <name val="ＭＳ 明朝"/>
      <family val="1"/>
      <charset val="128"/>
    </font>
    <font>
      <sz val="8"/>
      <color theme="1"/>
      <name val="游ゴシック"/>
      <family val="2"/>
      <scheme val="minor"/>
    </font>
    <font>
      <sz val="6"/>
      <color rgb="FFFF0000"/>
      <name val="ＭＳ 明朝"/>
      <family val="1"/>
      <charset val="128"/>
    </font>
    <font>
      <sz val="6"/>
      <color theme="1"/>
      <name val="游ゴシック"/>
      <family val="2"/>
      <scheme val="minor"/>
    </font>
    <font>
      <sz val="7"/>
      <color theme="1"/>
      <name val="游ゴシック"/>
      <family val="2"/>
      <scheme val="minor"/>
    </font>
    <font>
      <sz val="7"/>
      <color rgb="FFFF0000"/>
      <name val="ＭＳ 明朝"/>
      <family val="1"/>
      <charset val="128"/>
    </font>
    <font>
      <b/>
      <sz val="12"/>
      <color indexed="8"/>
      <name val="ＭＳ 明朝"/>
      <family val="1"/>
      <charset val="128"/>
    </font>
    <font>
      <sz val="16"/>
      <color theme="1"/>
      <name val="ＭＳ 明朝"/>
      <family val="1"/>
      <charset val="128"/>
    </font>
    <font>
      <sz val="20"/>
      <color indexed="8"/>
      <name val="ＭＳ 明朝"/>
      <family val="1"/>
      <charset val="128"/>
    </font>
    <font>
      <sz val="13"/>
      <color indexed="8"/>
      <name val="ＭＳ 明朝"/>
      <family val="1"/>
      <charset val="128"/>
    </font>
    <font>
      <sz val="12"/>
      <color theme="1"/>
      <name val="ＭＳ 明朝"/>
      <family val="1"/>
      <charset val="128"/>
    </font>
    <font>
      <b/>
      <sz val="13"/>
      <color indexed="8"/>
      <name val="ＭＳ 明朝"/>
      <family val="1"/>
      <charset val="128"/>
    </font>
    <font>
      <sz val="6"/>
      <color theme="1"/>
      <name val="ＭＳ 明朝"/>
      <family val="1"/>
      <charset val="128"/>
    </font>
    <font>
      <u/>
      <sz val="12"/>
      <color indexed="8"/>
      <name val="ＭＳ 明朝"/>
      <family val="1"/>
      <charset val="128"/>
    </font>
    <font>
      <b/>
      <sz val="12"/>
      <color theme="1"/>
      <name val="ＭＳ 明朝"/>
      <family val="1"/>
      <charset val="128"/>
    </font>
    <font>
      <sz val="7"/>
      <color theme="1"/>
      <name val="ＭＳ 明朝"/>
      <family val="1"/>
      <charset val="128"/>
    </font>
    <font>
      <sz val="10.5"/>
      <color theme="1"/>
      <name val="ＭＳ 明朝"/>
      <family val="1"/>
      <charset val="128"/>
    </font>
    <font>
      <sz val="14"/>
      <color theme="1"/>
      <name val="ＭＳ 明朝"/>
      <family val="1"/>
      <charset val="128"/>
    </font>
    <font>
      <sz val="11"/>
      <color theme="1"/>
      <name val="Century"/>
      <family val="1"/>
    </font>
    <font>
      <u/>
      <sz val="8"/>
      <color theme="1"/>
      <name val="ＭＳ 明朝"/>
      <family val="1"/>
      <charset val="128"/>
    </font>
    <font>
      <sz val="9"/>
      <color theme="1"/>
      <name val="游明朝"/>
      <family val="1"/>
      <charset val="128"/>
    </font>
    <font>
      <sz val="10"/>
      <color theme="1"/>
      <name val="游明朝"/>
      <family val="1"/>
      <charset val="128"/>
    </font>
    <font>
      <sz val="9"/>
      <color theme="1"/>
      <name val="Century"/>
      <family val="1"/>
    </font>
    <font>
      <sz val="10.5"/>
      <color theme="1"/>
      <name val="Century"/>
      <family val="1"/>
    </font>
    <font>
      <sz val="10"/>
      <color theme="1"/>
      <name val="Century"/>
      <family val="1"/>
    </font>
    <font>
      <sz val="8"/>
      <color theme="1"/>
      <name val="ＭＳ Ｐ明朝"/>
      <family val="1"/>
      <charset val="128"/>
    </font>
    <font>
      <sz val="8"/>
      <color theme="1"/>
      <name val="Century"/>
      <family val="1"/>
    </font>
    <font>
      <sz val="10"/>
      <color theme="1"/>
      <name val="ＭＳ Ｐ明朝"/>
      <family val="1"/>
      <charset val="128"/>
    </font>
    <font>
      <sz val="9"/>
      <color theme="1"/>
      <name val="游ゴシック"/>
      <family val="3"/>
      <charset val="128"/>
      <scheme val="minor"/>
    </font>
    <font>
      <sz val="10"/>
      <color rgb="FFFF0000"/>
      <name val="游ゴシック"/>
      <family val="2"/>
      <scheme val="minor"/>
    </font>
    <font>
      <sz val="10"/>
      <color rgb="FFFF0000"/>
      <name val="ＭＳ 明朝"/>
      <family val="1"/>
      <charset val="128"/>
    </font>
    <font>
      <b/>
      <sz val="14"/>
      <color rgb="FFFF0000"/>
      <name val="ＭＳ 明朝"/>
      <family val="1"/>
      <charset val="128"/>
    </font>
    <font>
      <sz val="14"/>
      <color rgb="FFFF0000"/>
      <name val="ＭＳ 明朝"/>
      <family val="1"/>
      <charset val="128"/>
    </font>
    <font>
      <b/>
      <sz val="12"/>
      <color rgb="FFFF0000"/>
      <name val="ＭＳ 明朝"/>
      <family val="1"/>
      <charset val="128"/>
    </font>
    <font>
      <sz val="11"/>
      <color rgb="FFFF0000"/>
      <name val="游明朝"/>
      <family val="1"/>
      <charset val="128"/>
    </font>
    <font>
      <sz val="8"/>
      <color rgb="FFFF0000"/>
      <name val="Century"/>
      <family val="1"/>
    </font>
  </fonts>
  <fills count="6">
    <fill>
      <patternFill patternType="none"/>
    </fill>
    <fill>
      <patternFill patternType="gray125"/>
    </fill>
    <fill>
      <patternFill patternType="solid">
        <fgColor rgb="FFFFFF99"/>
        <bgColor indexed="64"/>
      </patternFill>
    </fill>
    <fill>
      <patternFill patternType="solid">
        <fgColor theme="7" tint="0.79998168889431442"/>
        <bgColor indexed="64"/>
      </patternFill>
    </fill>
    <fill>
      <patternFill patternType="solid">
        <fgColor rgb="FFE5F5FF"/>
        <bgColor indexed="64"/>
      </patternFill>
    </fill>
    <fill>
      <patternFill patternType="solid">
        <fgColor rgb="FFFFCC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indexed="64"/>
      </top>
      <bottom/>
      <diagonal/>
    </border>
    <border>
      <left/>
      <right style="medium">
        <color indexed="64"/>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medium">
        <color rgb="FFFF0000"/>
      </left>
      <right style="medium">
        <color rgb="FFFF0000"/>
      </right>
      <top style="medium">
        <color rgb="FFFF0000"/>
      </top>
      <bottom style="medium">
        <color rgb="FFFF0000"/>
      </bottom>
      <diagonal/>
    </border>
  </borders>
  <cellStyleXfs count="4">
    <xf numFmtId="0" fontId="0" fillId="0" borderId="0"/>
    <xf numFmtId="38" fontId="9" fillId="0" borderId="0" applyFont="0" applyFill="0" applyBorder="0" applyAlignment="0" applyProtection="0">
      <alignment vertical="center"/>
    </xf>
    <xf numFmtId="0" fontId="25" fillId="0" borderId="0">
      <alignment vertical="center"/>
    </xf>
    <xf numFmtId="0" fontId="28" fillId="0" borderId="0">
      <alignment vertical="center"/>
    </xf>
  </cellStyleXfs>
  <cellXfs count="698">
    <xf numFmtId="0" fontId="0" fillId="0" borderId="0" xfId="0"/>
    <xf numFmtId="0" fontId="1" fillId="0" borderId="0" xfId="0" applyFont="1" applyAlignment="1">
      <alignment vertical="center"/>
    </xf>
    <xf numFmtId="0" fontId="0" fillId="0" borderId="0" xfId="0" applyBorder="1"/>
    <xf numFmtId="0" fontId="2" fillId="0" borderId="0" xfId="0" applyFont="1" applyAlignment="1">
      <alignment vertical="center"/>
    </xf>
    <xf numFmtId="0" fontId="10" fillId="0" borderId="3" xfId="0" applyFont="1" applyBorder="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1" fillId="0" borderId="0" xfId="0" applyFont="1" applyBorder="1" applyAlignment="1">
      <alignment horizontal="left" vertical="top" wrapText="1"/>
    </xf>
    <xf numFmtId="0" fontId="5" fillId="0" borderId="0" xfId="0" applyFont="1" applyBorder="1" applyAlignment="1">
      <alignment horizontal="center" vertical="center" wrapText="1"/>
    </xf>
    <xf numFmtId="0" fontId="12" fillId="0" borderId="0" xfId="0" applyFont="1" applyAlignment="1">
      <alignment vertical="center"/>
    </xf>
    <xf numFmtId="0" fontId="4" fillId="0" borderId="0" xfId="0" applyFont="1" applyAlignment="1">
      <alignment vertical="center"/>
    </xf>
    <xf numFmtId="0" fontId="18" fillId="0" borderId="0" xfId="0" applyFont="1" applyAlignment="1">
      <alignment vertical="center"/>
    </xf>
    <xf numFmtId="0" fontId="8" fillId="0" borderId="0" xfId="0" applyFont="1" applyAlignment="1">
      <alignment vertical="center"/>
    </xf>
    <xf numFmtId="0" fontId="8" fillId="0" borderId="0" xfId="0" applyFont="1"/>
    <xf numFmtId="0" fontId="8" fillId="0" borderId="0" xfId="0" applyFont="1" applyBorder="1" applyAlignment="1">
      <alignment vertical="center"/>
    </xf>
    <xf numFmtId="0" fontId="0" fillId="0" borderId="0" xfId="0" applyAlignment="1">
      <alignment vertical="center"/>
    </xf>
    <xf numFmtId="0" fontId="21" fillId="0" borderId="0" xfId="0" applyFont="1"/>
    <xf numFmtId="38" fontId="0" fillId="0" borderId="0" xfId="1" applyFont="1" applyAlignment="1">
      <alignment vertical="center"/>
    </xf>
    <xf numFmtId="38" fontId="0" fillId="0" borderId="0" xfId="1" applyFont="1" applyAlignment="1"/>
    <xf numFmtId="0" fontId="0" fillId="0" borderId="0" xfId="0" applyBorder="1" applyAlignment="1">
      <alignment vertical="center"/>
    </xf>
    <xf numFmtId="0" fontId="3" fillId="0" borderId="0" xfId="0" applyFont="1" applyBorder="1" applyAlignment="1">
      <alignment horizontal="center" vertical="center" wrapText="1"/>
    </xf>
    <xf numFmtId="38" fontId="1" fillId="0" borderId="0" xfId="1" applyFont="1" applyBorder="1" applyAlignment="1">
      <alignment horizontal="center" vertical="center" wrapText="1"/>
    </xf>
    <xf numFmtId="0" fontId="0" fillId="0" borderId="0" xfId="0" applyBorder="1" applyAlignment="1">
      <alignment horizontal="center" vertical="center"/>
    </xf>
    <xf numFmtId="0" fontId="3"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38" fontId="1" fillId="0" borderId="6" xfId="1" applyFont="1" applyBorder="1" applyAlignment="1">
      <alignment horizontal="center"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38" fontId="1" fillId="0" borderId="11" xfId="1" applyFont="1" applyBorder="1" applyAlignment="1">
      <alignment horizontal="center" vertical="center" wrapText="1"/>
    </xf>
    <xf numFmtId="0" fontId="19" fillId="0" borderId="0" xfId="0" applyFont="1" applyAlignment="1">
      <alignment vertical="center" wrapText="1"/>
    </xf>
    <xf numFmtId="0" fontId="8" fillId="0" borderId="0" xfId="1" applyNumberFormat="1" applyFont="1" applyAlignment="1">
      <alignment vertical="center"/>
    </xf>
    <xf numFmtId="0" fontId="8" fillId="0" borderId="0" xfId="1" applyNumberFormat="1" applyFont="1" applyAlignment="1"/>
    <xf numFmtId="38" fontId="1" fillId="0" borderId="3" xfId="1" applyFont="1" applyBorder="1" applyAlignment="1">
      <alignment horizontal="center" vertical="center" wrapText="1"/>
    </xf>
    <xf numFmtId="0" fontId="3" fillId="0" borderId="6" xfId="0" applyFont="1" applyBorder="1" applyAlignment="1">
      <alignment horizontal="center" vertical="center" wrapText="1"/>
    </xf>
    <xf numFmtId="0" fontId="22" fillId="2" borderId="46" xfId="0" applyFont="1" applyFill="1" applyBorder="1" applyAlignment="1">
      <alignment horizontal="right" vertical="center" wrapText="1"/>
    </xf>
    <xf numFmtId="0" fontId="1" fillId="0" borderId="1" xfId="0" applyFont="1" applyBorder="1" applyAlignment="1">
      <alignment horizontal="justify" vertical="center" wrapText="1"/>
    </xf>
    <xf numFmtId="0" fontId="11" fillId="0" borderId="48" xfId="0" applyFont="1" applyBorder="1" applyAlignment="1">
      <alignment horizontal="center" vertical="center" wrapText="1"/>
    </xf>
    <xf numFmtId="0" fontId="1" fillId="0" borderId="0" xfId="0" applyFont="1" applyFill="1" applyBorder="1" applyAlignment="1">
      <alignment vertical="center"/>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1" fillId="0" borderId="9" xfId="0" applyFont="1" applyBorder="1" applyAlignment="1">
      <alignment vertical="center" wrapText="1"/>
    </xf>
    <xf numFmtId="0" fontId="0" fillId="0" borderId="0" xfId="0" applyAlignment="1">
      <alignment horizontal="left"/>
    </xf>
    <xf numFmtId="0" fontId="27" fillId="0" borderId="0" xfId="2" applyFont="1" applyFill="1" applyBorder="1" applyAlignment="1">
      <alignment vertical="center"/>
    </xf>
    <xf numFmtId="0" fontId="0" fillId="0" borderId="0" xfId="0" applyAlignment="1">
      <alignment horizontal="left" vertical="center"/>
    </xf>
    <xf numFmtId="0" fontId="36" fillId="0" borderId="0" xfId="2" applyFont="1" applyFill="1" applyAlignment="1">
      <alignment horizontal="center" vertical="center"/>
    </xf>
    <xf numFmtId="0" fontId="45" fillId="0" borderId="0" xfId="2" applyFont="1" applyFill="1" applyBorder="1" applyAlignment="1">
      <alignment horizontal="left" vertical="center"/>
    </xf>
    <xf numFmtId="0" fontId="44" fillId="0" borderId="0" xfId="2" applyFont="1" applyFill="1" applyBorder="1" applyAlignment="1">
      <alignment horizontal="left" vertical="center"/>
    </xf>
    <xf numFmtId="0" fontId="39" fillId="0" borderId="0" xfId="2" applyFont="1" applyFill="1" applyAlignment="1">
      <alignment horizontal="left" vertical="top"/>
    </xf>
    <xf numFmtId="0" fontId="42" fillId="0" borderId="0" xfId="3" applyFont="1" applyFill="1" applyAlignment="1">
      <alignment horizontal="left" vertical="center"/>
    </xf>
    <xf numFmtId="0" fontId="40" fillId="0" borderId="14" xfId="2" applyFont="1" applyFill="1" applyBorder="1" applyAlignment="1">
      <alignment horizontal="center" vertical="center"/>
    </xf>
    <xf numFmtId="0" fontId="40" fillId="0" borderId="1" xfId="2" applyFont="1" applyFill="1" applyBorder="1" applyAlignment="1">
      <alignment horizontal="center" vertical="center"/>
    </xf>
    <xf numFmtId="0" fontId="47" fillId="0" borderId="10" xfId="2" applyFont="1" applyFill="1" applyBorder="1" applyAlignment="1">
      <alignment vertical="center" textRotation="255" wrapText="1"/>
    </xf>
    <xf numFmtId="0" fontId="49" fillId="0" borderId="1" xfId="2" applyFont="1" applyFill="1" applyBorder="1" applyAlignment="1">
      <alignment vertical="center" wrapText="1"/>
    </xf>
    <xf numFmtId="0" fontId="15" fillId="0" borderId="0" xfId="0" applyFont="1"/>
    <xf numFmtId="0" fontId="15" fillId="0" borderId="0" xfId="0" applyFont="1" applyAlignment="1">
      <alignment horizontal="left"/>
    </xf>
    <xf numFmtId="0" fontId="15" fillId="0" borderId="0" xfId="0" applyFont="1" applyBorder="1"/>
    <xf numFmtId="0" fontId="24" fillId="0" borderId="0" xfId="0" applyFont="1"/>
    <xf numFmtId="0" fontId="15" fillId="0" borderId="0" xfId="0" applyFont="1" applyAlignment="1">
      <alignment vertical="center"/>
    </xf>
    <xf numFmtId="0" fontId="5" fillId="0" borderId="0" xfId="0" applyFont="1" applyBorder="1" applyAlignment="1">
      <alignment horizontal="left" vertical="top" wrapText="1"/>
    </xf>
    <xf numFmtId="0" fontId="32" fillId="0" borderId="0" xfId="0" applyFont="1" applyAlignment="1">
      <alignment horizontal="center" vertical="top"/>
    </xf>
    <xf numFmtId="0" fontId="15" fillId="0" borderId="0" xfId="0" applyFont="1" applyAlignment="1">
      <alignment horizontal="center" vertical="center"/>
    </xf>
    <xf numFmtId="0" fontId="15" fillId="0" borderId="0" xfId="0" applyFont="1" applyAlignment="1">
      <alignment horizontal="center" vertical="top"/>
    </xf>
    <xf numFmtId="0" fontId="32" fillId="0" borderId="0" xfId="0" applyFont="1" applyAlignment="1">
      <alignment horizontal="center" vertical="center"/>
    </xf>
    <xf numFmtId="0" fontId="15" fillId="0" borderId="15" xfId="0" applyFont="1" applyBorder="1"/>
    <xf numFmtId="0" fontId="15" fillId="0" borderId="5" xfId="0" applyFont="1" applyBorder="1" applyAlignment="1">
      <alignment horizontal="center" vertical="center"/>
    </xf>
    <xf numFmtId="0" fontId="15" fillId="0" borderId="6" xfId="0" applyFont="1" applyBorder="1"/>
    <xf numFmtId="0" fontId="15" fillId="0" borderId="0" xfId="0" applyFont="1" applyBorder="1" applyAlignment="1">
      <alignment horizontal="center" vertical="center"/>
    </xf>
    <xf numFmtId="0" fontId="15" fillId="0" borderId="0" xfId="0" applyFont="1" applyAlignment="1">
      <alignment horizontal="left" vertical="center"/>
    </xf>
    <xf numFmtId="38" fontId="13" fillId="0" borderId="10" xfId="1" applyFont="1" applyBorder="1" applyAlignment="1">
      <alignment horizontal="center" vertical="center" wrapText="1"/>
    </xf>
    <xf numFmtId="0" fontId="10" fillId="0" borderId="11" xfId="0" applyFont="1" applyBorder="1" applyAlignment="1">
      <alignment horizontal="center" vertical="center" wrapText="1"/>
    </xf>
    <xf numFmtId="38" fontId="50" fillId="0" borderId="0" xfId="1" applyFont="1" applyAlignment="1">
      <alignment vertical="center"/>
    </xf>
    <xf numFmtId="38" fontId="50" fillId="0" borderId="0" xfId="1" applyFont="1" applyAlignment="1"/>
    <xf numFmtId="38" fontId="53" fillId="0" borderId="0" xfId="1" applyFont="1" applyAlignment="1">
      <alignment vertical="center"/>
    </xf>
    <xf numFmtId="38" fontId="13" fillId="0" borderId="2" xfId="1" applyFont="1" applyBorder="1" applyAlignment="1">
      <alignment horizontal="center" vertical="center" wrapText="1"/>
    </xf>
    <xf numFmtId="38" fontId="53" fillId="0" borderId="0" xfId="1" applyFont="1" applyAlignment="1"/>
    <xf numFmtId="0" fontId="52" fillId="0" borderId="0" xfId="0" applyFont="1" applyAlignment="1">
      <alignment vertical="center"/>
    </xf>
    <xf numFmtId="0" fontId="52" fillId="0" borderId="0" xfId="0" applyFont="1"/>
    <xf numFmtId="0" fontId="56" fillId="0" borderId="0" xfId="0" applyFont="1"/>
    <xf numFmtId="0" fontId="56" fillId="0" borderId="0" xfId="0" applyFont="1" applyBorder="1"/>
    <xf numFmtId="0" fontId="24" fillId="0" borderId="0" xfId="0" applyFont="1" applyAlignment="1">
      <alignment horizontal="center" vertical="center"/>
    </xf>
    <xf numFmtId="0" fontId="40" fillId="0" borderId="0" xfId="0" applyFont="1" applyAlignment="1">
      <alignment vertical="center"/>
    </xf>
    <xf numFmtId="0" fontId="57"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40" fillId="0" borderId="0" xfId="0" applyFont="1" applyBorder="1" applyAlignment="1">
      <alignment vertical="center"/>
    </xf>
    <xf numFmtId="0" fontId="44" fillId="0" borderId="11" xfId="0" applyFont="1" applyBorder="1" applyAlignment="1">
      <alignment horizontal="center" vertical="center"/>
    </xf>
    <xf numFmtId="0" fontId="44" fillId="0" borderId="11" xfId="0" applyFont="1" applyBorder="1" applyAlignment="1">
      <alignment horizontal="right" vertical="center"/>
    </xf>
    <xf numFmtId="0" fontId="44" fillId="0" borderId="11" xfId="0" applyFont="1" applyBorder="1" applyAlignment="1">
      <alignment vertical="center"/>
    </xf>
    <xf numFmtId="0" fontId="15" fillId="0" borderId="0" xfId="0" applyFont="1" applyFill="1" applyBorder="1" applyAlignment="1"/>
    <xf numFmtId="0" fontId="37" fillId="0" borderId="0"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0" xfId="0" applyFont="1" applyFill="1" applyBorder="1" applyAlignment="1">
      <alignment horizontal="left" vertical="center"/>
    </xf>
    <xf numFmtId="0" fontId="40" fillId="0" borderId="0" xfId="0" applyFont="1" applyBorder="1" applyAlignment="1">
      <alignment horizontal="center" vertical="center" wrapText="1"/>
    </xf>
    <xf numFmtId="0" fontId="39" fillId="0" borderId="0" xfId="0" applyFont="1" applyBorder="1" applyAlignment="1">
      <alignment horizontal="center" vertical="center"/>
    </xf>
    <xf numFmtId="0" fontId="15" fillId="0" borderId="0" xfId="0" applyFont="1" applyBorder="1" applyAlignment="1">
      <alignment horizontal="center"/>
    </xf>
    <xf numFmtId="0" fontId="15" fillId="0" borderId="0" xfId="0" applyFont="1" applyAlignment="1">
      <alignment horizontal="center"/>
    </xf>
    <xf numFmtId="0" fontId="15" fillId="4" borderId="1" xfId="0" applyFont="1" applyFill="1" applyBorder="1" applyAlignment="1">
      <alignment horizontal="center" vertical="center" textRotation="255" wrapText="1"/>
    </xf>
    <xf numFmtId="0" fontId="24" fillId="4" borderId="1" xfId="0" applyFont="1" applyFill="1" applyBorder="1" applyAlignment="1">
      <alignment horizontal="center" vertical="center" textRotation="255" wrapText="1"/>
    </xf>
    <xf numFmtId="0" fontId="40" fillId="0" borderId="0" xfId="0" applyFont="1" applyBorder="1" applyAlignment="1">
      <alignment vertical="center" wrapText="1"/>
    </xf>
    <xf numFmtId="0" fontId="24" fillId="0" borderId="1" xfId="0" applyFont="1" applyBorder="1" applyAlignment="1">
      <alignment horizontal="center" vertical="center"/>
    </xf>
    <xf numFmtId="0" fontId="58" fillId="0" borderId="0" xfId="0" applyFont="1" applyFill="1" applyBorder="1" applyAlignment="1">
      <alignment horizontal="right"/>
    </xf>
    <xf numFmtId="38" fontId="30" fillId="4" borderId="1" xfId="1" applyFont="1" applyFill="1" applyBorder="1" applyAlignment="1">
      <alignment vertical="center"/>
    </xf>
    <xf numFmtId="0" fontId="24" fillId="0" borderId="65" xfId="0" applyFont="1" applyBorder="1" applyAlignment="1">
      <alignment horizontal="center" vertical="center"/>
    </xf>
    <xf numFmtId="0" fontId="15" fillId="0" borderId="0" xfId="0" applyFont="1" applyFill="1" applyBorder="1"/>
    <xf numFmtId="0" fontId="60" fillId="0" borderId="0" xfId="0" applyFont="1" applyFill="1" applyBorder="1" applyAlignment="1">
      <alignment vertical="center"/>
    </xf>
    <xf numFmtId="0" fontId="61" fillId="4" borderId="1" xfId="0" applyFont="1" applyFill="1" applyBorder="1" applyAlignment="1">
      <alignment horizontal="center" vertical="center" textRotation="255" wrapText="1"/>
    </xf>
    <xf numFmtId="38" fontId="23" fillId="4" borderId="1" xfId="1" applyFont="1" applyFill="1" applyBorder="1" applyAlignment="1">
      <alignment vertical="center"/>
    </xf>
    <xf numFmtId="38" fontId="23" fillId="4" borderId="65" xfId="1" applyFont="1" applyFill="1" applyBorder="1" applyAlignment="1">
      <alignment vertical="center"/>
    </xf>
    <xf numFmtId="0" fontId="24" fillId="0" borderId="14" xfId="0" applyFont="1" applyBorder="1" applyAlignment="1">
      <alignment horizontal="center" vertical="center"/>
    </xf>
    <xf numFmtId="0" fontId="59" fillId="0" borderId="14" xfId="0" applyFont="1" applyBorder="1" applyAlignment="1">
      <alignment horizontal="center" vertical="center"/>
    </xf>
    <xf numFmtId="0" fontId="15" fillId="0" borderId="0" xfId="0" applyFont="1" applyBorder="1" applyAlignment="1">
      <alignment vertical="center"/>
    </xf>
    <xf numFmtId="0" fontId="58" fillId="0" borderId="0" xfId="0" applyFont="1" applyBorder="1" applyAlignment="1">
      <alignment vertical="center" wrapText="1"/>
    </xf>
    <xf numFmtId="0" fontId="58" fillId="0" borderId="0" xfId="0" applyFont="1" applyFill="1" applyBorder="1" applyAlignment="1">
      <alignment horizontal="right" vertical="center"/>
    </xf>
    <xf numFmtId="38" fontId="30" fillId="4" borderId="1" xfId="1" applyFont="1" applyFill="1" applyBorder="1" applyAlignment="1">
      <alignment horizontal="right" vertical="center"/>
    </xf>
    <xf numFmtId="0" fontId="59" fillId="0" borderId="1" xfId="0" applyFont="1" applyBorder="1" applyAlignment="1">
      <alignment horizontal="center" vertical="center"/>
    </xf>
    <xf numFmtId="0" fontId="23" fillId="0" borderId="1" xfId="0" applyFont="1" applyBorder="1" applyAlignment="1">
      <alignment vertical="center"/>
    </xf>
    <xf numFmtId="0" fontId="59" fillId="0" borderId="65" xfId="0" applyFont="1" applyBorder="1" applyAlignment="1">
      <alignment horizontal="center" vertical="center"/>
    </xf>
    <xf numFmtId="0" fontId="23" fillId="0" borderId="65" xfId="0" applyFont="1" applyBorder="1" applyAlignment="1">
      <alignment vertical="center"/>
    </xf>
    <xf numFmtId="38" fontId="30" fillId="4" borderId="65" xfId="1" applyFont="1" applyFill="1" applyBorder="1" applyAlignment="1">
      <alignment vertical="center"/>
    </xf>
    <xf numFmtId="38" fontId="30" fillId="4" borderId="14" xfId="1" applyFont="1" applyFill="1" applyBorder="1" applyAlignment="1">
      <alignment vertical="center"/>
    </xf>
    <xf numFmtId="0" fontId="58" fillId="0" borderId="0" xfId="0" applyFont="1" applyFill="1" applyBorder="1" applyAlignment="1">
      <alignment vertical="center" wrapText="1"/>
    </xf>
    <xf numFmtId="38" fontId="23" fillId="4" borderId="1" xfId="1" applyFont="1" applyFill="1" applyBorder="1" applyAlignment="1">
      <alignment horizontal="right" vertical="center"/>
    </xf>
    <xf numFmtId="38" fontId="23" fillId="4" borderId="65" xfId="1" applyFont="1" applyFill="1" applyBorder="1" applyAlignment="1">
      <alignment horizontal="right" vertical="center"/>
    </xf>
    <xf numFmtId="0" fontId="30"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59" fillId="0" borderId="5" xfId="0" applyFont="1" applyBorder="1" applyAlignment="1">
      <alignment horizontal="center" vertical="center"/>
    </xf>
    <xf numFmtId="0" fontId="15" fillId="0" borderId="0" xfId="0" applyFont="1" applyBorder="1" applyAlignment="1">
      <alignment horizontal="center" vertical="center"/>
    </xf>
    <xf numFmtId="0" fontId="34" fillId="0" borderId="11" xfId="0" applyFont="1" applyBorder="1" applyAlignment="1">
      <alignment horizontal="center" vertical="center" wrapText="1"/>
    </xf>
    <xf numFmtId="0" fontId="24" fillId="0" borderId="0" xfId="0" applyFont="1" applyAlignment="1">
      <alignment horizontal="left" vertical="center"/>
    </xf>
    <xf numFmtId="0" fontId="30" fillId="0" borderId="0" xfId="0" applyFont="1" applyAlignment="1">
      <alignment vertical="center"/>
    </xf>
    <xf numFmtId="0" fontId="30" fillId="0" borderId="0" xfId="0" applyFont="1" applyAlignment="1">
      <alignment horizontal="center" vertical="center"/>
    </xf>
    <xf numFmtId="0" fontId="64" fillId="0" borderId="0" xfId="0" applyFont="1" applyAlignment="1">
      <alignment horizontal="left" vertical="center"/>
    </xf>
    <xf numFmtId="0" fontId="64" fillId="0" borderId="0" xfId="0" applyFont="1" applyAlignment="1">
      <alignment vertical="center"/>
    </xf>
    <xf numFmtId="0" fontId="64" fillId="0" borderId="0" xfId="0" applyFont="1" applyAlignment="1">
      <alignment horizontal="center" vertical="center"/>
    </xf>
    <xf numFmtId="0" fontId="30" fillId="0" borderId="0" xfId="0" applyFont="1" applyAlignment="1">
      <alignment horizontal="left" vertical="center"/>
    </xf>
    <xf numFmtId="0" fontId="24" fillId="0" borderId="0" xfId="0" applyFont="1" applyBorder="1" applyAlignment="1">
      <alignment vertical="center" wrapText="1"/>
    </xf>
    <xf numFmtId="0" fontId="24" fillId="0" borderId="0" xfId="0" applyFont="1" applyAlignment="1">
      <alignment vertical="center"/>
    </xf>
    <xf numFmtId="0" fontId="30" fillId="0" borderId="2" xfId="0" applyFont="1" applyBorder="1" applyAlignment="1">
      <alignment horizontal="center" vertical="center" wrapText="1"/>
    </xf>
    <xf numFmtId="0" fontId="61" fillId="0" borderId="3" xfId="0" applyFont="1" applyBorder="1" applyAlignment="1">
      <alignment horizontal="center" vertical="center" wrapText="1"/>
    </xf>
    <xf numFmtId="0" fontId="30" fillId="0" borderId="14" xfId="0" applyFont="1" applyBorder="1" applyAlignment="1">
      <alignment vertical="center" wrapText="1"/>
    </xf>
    <xf numFmtId="0" fontId="24" fillId="0" borderId="3" xfId="0" applyFont="1" applyBorder="1" applyAlignment="1">
      <alignment vertical="center" wrapText="1"/>
    </xf>
    <xf numFmtId="0" fontId="30" fillId="0" borderId="13" xfId="0" applyFont="1" applyBorder="1" applyAlignment="1">
      <alignment vertical="center" wrapText="1"/>
    </xf>
    <xf numFmtId="0" fontId="30" fillId="0" borderId="1" xfId="0" applyFont="1" applyBorder="1" applyAlignment="1">
      <alignment horizontal="center" vertical="center" wrapText="1"/>
    </xf>
    <xf numFmtId="0" fontId="30" fillId="0" borderId="11" xfId="0" applyFont="1" applyBorder="1" applyAlignment="1">
      <alignment vertical="center" wrapText="1"/>
    </xf>
    <xf numFmtId="0" fontId="30" fillId="0" borderId="12" xfId="0" applyFont="1" applyBorder="1" applyAlignment="1">
      <alignment vertical="center" wrapText="1"/>
    </xf>
    <xf numFmtId="0" fontId="30" fillId="0" borderId="9" xfId="0" applyFont="1" applyBorder="1" applyAlignment="1">
      <alignment horizontal="center" vertical="center" wrapText="1"/>
    </xf>
    <xf numFmtId="0" fontId="23" fillId="0" borderId="15"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2" xfId="0" applyFont="1" applyBorder="1" applyAlignment="1">
      <alignment vertical="center" wrapText="1"/>
    </xf>
    <xf numFmtId="0" fontId="23" fillId="0" borderId="8" xfId="0" applyFont="1" applyBorder="1" applyAlignment="1">
      <alignment vertical="center" wrapText="1"/>
    </xf>
    <xf numFmtId="0" fontId="23" fillId="0" borderId="5" xfId="0" applyFont="1" applyBorder="1" applyAlignment="1">
      <alignment vertical="center" wrapText="1"/>
    </xf>
    <xf numFmtId="0" fontId="30" fillId="0" borderId="4"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Border="1" applyAlignment="1">
      <alignment horizontal="left" vertical="center" wrapText="1"/>
    </xf>
    <xf numFmtId="38" fontId="30" fillId="0" borderId="0" xfId="1" applyFont="1" applyBorder="1" applyAlignment="1">
      <alignment horizontal="right" vertical="center" wrapText="1"/>
    </xf>
    <xf numFmtId="0" fontId="30" fillId="0" borderId="0" xfId="0" applyFont="1" applyBorder="1" applyAlignment="1">
      <alignment horizontal="center" vertical="center"/>
    </xf>
    <xf numFmtId="0" fontId="65" fillId="0" borderId="8"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vertical="center" wrapText="1"/>
    </xf>
    <xf numFmtId="0" fontId="66" fillId="0" borderId="11" xfId="2" applyFont="1" applyFill="1" applyBorder="1" applyAlignment="1">
      <alignment vertical="center"/>
    </xf>
    <xf numFmtId="0" fontId="66" fillId="0" borderId="12" xfId="2" applyFont="1" applyFill="1" applyBorder="1" applyAlignment="1">
      <alignment vertical="center"/>
    </xf>
    <xf numFmtId="176" fontId="66" fillId="0" borderId="26" xfId="2" applyNumberFormat="1" applyFont="1" applyFill="1" applyBorder="1" applyAlignment="1">
      <alignment vertical="center" wrapText="1"/>
    </xf>
    <xf numFmtId="176" fontId="66" fillId="0" borderId="27" xfId="2" applyNumberFormat="1" applyFont="1" applyFill="1" applyBorder="1" applyAlignment="1">
      <alignment vertical="center" wrapText="1"/>
    </xf>
    <xf numFmtId="0" fontId="23" fillId="0" borderId="0" xfId="2" applyFont="1" applyFill="1" applyBorder="1" applyAlignment="1">
      <alignment vertical="center" wrapText="1"/>
    </xf>
    <xf numFmtId="0" fontId="34" fillId="0" borderId="0" xfId="2" applyFont="1" applyFill="1" applyBorder="1" applyAlignment="1">
      <alignment horizontal="center" vertical="center"/>
    </xf>
    <xf numFmtId="0" fontId="23" fillId="0" borderId="0" xfId="2" applyFont="1" applyFill="1" applyBorder="1" applyAlignment="1">
      <alignment horizontal="center" vertical="center" wrapText="1"/>
    </xf>
    <xf numFmtId="0" fontId="34" fillId="0" borderId="0" xfId="2" applyFont="1" applyFill="1" applyBorder="1" applyAlignment="1">
      <alignment horizontal="left" vertical="center"/>
    </xf>
    <xf numFmtId="0" fontId="34" fillId="0" borderId="0" xfId="2" applyFont="1" applyFill="1" applyBorder="1" applyAlignment="1">
      <alignment vertical="center"/>
    </xf>
    <xf numFmtId="0" fontId="23" fillId="2" borderId="10" xfId="2" applyFont="1" applyFill="1" applyBorder="1" applyAlignment="1">
      <alignment horizontal="center" vertical="center"/>
    </xf>
    <xf numFmtId="0" fontId="15" fillId="0" borderId="1" xfId="0" applyFont="1" applyBorder="1" applyAlignment="1">
      <alignment horizontal="center" vertical="center" wrapText="1"/>
    </xf>
    <xf numFmtId="0" fontId="0" fillId="0" borderId="0" xfId="0" applyFont="1"/>
    <xf numFmtId="0" fontId="24" fillId="0" borderId="1" xfId="0" applyFont="1" applyBorder="1" applyAlignment="1">
      <alignment horizontal="center" vertical="center" wrapText="1"/>
    </xf>
    <xf numFmtId="38" fontId="15" fillId="2" borderId="11" xfId="1" applyFont="1" applyFill="1" applyBorder="1" applyAlignment="1">
      <alignment vertical="center" wrapText="1"/>
    </xf>
    <xf numFmtId="0" fontId="15" fillId="0" borderId="48" xfId="0" applyFont="1" applyBorder="1" applyAlignment="1">
      <alignment horizontal="center" vertical="center" wrapText="1"/>
    </xf>
    <xf numFmtId="0" fontId="30" fillId="0" borderId="49" xfId="0" applyFont="1" applyBorder="1" applyAlignment="1">
      <alignment horizontal="center" vertical="center" wrapText="1"/>
    </xf>
    <xf numFmtId="0" fontId="30" fillId="2" borderId="50" xfId="0" applyFont="1" applyFill="1" applyBorder="1" applyAlignment="1">
      <alignment horizontal="justify" vertical="center" wrapText="1"/>
    </xf>
    <xf numFmtId="0" fontId="30" fillId="0" borderId="0" xfId="0" applyFont="1" applyBorder="1" applyAlignment="1">
      <alignment horizontal="center" vertical="top" wrapText="1"/>
    </xf>
    <xf numFmtId="0" fontId="64" fillId="0" borderId="9" xfId="0" applyFont="1" applyBorder="1" applyAlignment="1">
      <alignment horizontal="center" vertical="center" wrapText="1"/>
    </xf>
    <xf numFmtId="0" fontId="30" fillId="0" borderId="14" xfId="0" applyFont="1" applyBorder="1" applyAlignment="1">
      <alignment horizontal="center" vertical="center" wrapText="1"/>
    </xf>
    <xf numFmtId="0" fontId="65" fillId="0" borderId="0" xfId="0" applyFont="1" applyAlignment="1">
      <alignment vertical="center"/>
    </xf>
    <xf numFmtId="0" fontId="0" fillId="0" borderId="0" xfId="0" applyFont="1" applyAlignment="1">
      <alignment vertical="center"/>
    </xf>
    <xf numFmtId="0" fontId="74" fillId="0" borderId="1" xfId="0" applyFont="1" applyBorder="1" applyAlignment="1">
      <alignment horizontal="center" vertical="center" wrapText="1"/>
    </xf>
    <xf numFmtId="0" fontId="75"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0" fontId="75" fillId="0" borderId="1" xfId="0" applyFont="1" applyBorder="1" applyAlignment="1">
      <alignment horizontal="center" vertical="center" wrapText="1"/>
    </xf>
    <xf numFmtId="0" fontId="75" fillId="0" borderId="9" xfId="0" applyFont="1" applyBorder="1" applyAlignment="1">
      <alignment horizontal="center" vertical="center" wrapText="1"/>
    </xf>
    <xf numFmtId="0" fontId="75"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3" fillId="0" borderId="35" xfId="0" applyFont="1" applyBorder="1" applyAlignment="1">
      <alignment horizontal="center" vertical="center" wrapText="1"/>
    </xf>
    <xf numFmtId="0" fontId="76" fillId="2" borderId="45" xfId="0" applyFont="1" applyFill="1" applyBorder="1" applyAlignment="1">
      <alignment horizontal="right" vertical="center" wrapText="1"/>
    </xf>
    <xf numFmtId="0" fontId="24" fillId="0" borderId="0" xfId="0" applyFont="1" applyBorder="1" applyAlignment="1">
      <alignment horizontal="center" vertical="top" wrapText="1"/>
    </xf>
    <xf numFmtId="0" fontId="24" fillId="0" borderId="0" xfId="0" applyFont="1" applyBorder="1" applyAlignment="1">
      <alignment horizontal="left" vertical="top" wrapText="1" indent="4"/>
    </xf>
    <xf numFmtId="0" fontId="15" fillId="0" borderId="0" xfId="0" applyFont="1" applyBorder="1" applyAlignment="1">
      <alignment horizontal="center" vertical="center" wrapText="1"/>
    </xf>
    <xf numFmtId="0" fontId="59" fillId="0" borderId="0" xfId="0" applyFont="1" applyBorder="1" applyAlignment="1">
      <alignment horizontal="center" vertical="center"/>
    </xf>
    <xf numFmtId="0" fontId="24" fillId="0" borderId="1" xfId="0" applyFont="1" applyBorder="1" applyAlignment="1">
      <alignment horizontal="center" vertical="center" textRotation="255" wrapText="1"/>
    </xf>
    <xf numFmtId="0" fontId="59" fillId="0" borderId="1" xfId="0" applyFont="1" applyBorder="1" applyAlignment="1">
      <alignment horizontal="center" vertical="center" wrapText="1"/>
    </xf>
    <xf numFmtId="38" fontId="30" fillId="4" borderId="1" xfId="1" applyFont="1" applyFill="1" applyBorder="1" applyAlignment="1">
      <alignment horizontal="right" vertical="center" shrinkToFit="1"/>
    </xf>
    <xf numFmtId="38" fontId="15" fillId="0" borderId="1" xfId="1" applyFont="1" applyBorder="1" applyAlignment="1">
      <alignment horizontal="right" vertical="center" shrinkToFit="1"/>
    </xf>
    <xf numFmtId="38" fontId="15" fillId="0" borderId="65" xfId="1" applyFont="1" applyBorder="1" applyAlignment="1">
      <alignment horizontal="right" vertical="center" shrinkToFit="1"/>
    </xf>
    <xf numFmtId="0" fontId="23" fillId="0" borderId="1" xfId="0" applyFont="1" applyBorder="1" applyAlignment="1">
      <alignment horizontal="center" vertical="center" wrapText="1"/>
    </xf>
    <xf numFmtId="0" fontId="23" fillId="0" borderId="14" xfId="0" applyFont="1" applyBorder="1" applyAlignment="1">
      <alignment vertical="center"/>
    </xf>
    <xf numFmtId="38" fontId="30" fillId="4" borderId="14" xfId="1" applyFont="1" applyFill="1" applyBorder="1" applyAlignment="1">
      <alignment horizontal="right" vertical="center"/>
    </xf>
    <xf numFmtId="38" fontId="15" fillId="0" borderId="14" xfId="1" applyFont="1" applyBorder="1" applyAlignment="1">
      <alignment horizontal="right" vertical="center" shrinkToFit="1"/>
    </xf>
    <xf numFmtId="38" fontId="30" fillId="4" borderId="65" xfId="1" applyFont="1" applyFill="1" applyBorder="1" applyAlignment="1">
      <alignment horizontal="right" vertical="center"/>
    </xf>
    <xf numFmtId="38" fontId="59" fillId="0" borderId="1" xfId="1" applyFont="1" applyBorder="1" applyAlignment="1">
      <alignment horizontal="right" vertical="center" shrinkToFit="1"/>
    </xf>
    <xf numFmtId="0" fontId="59" fillId="0" borderId="1" xfId="0" applyFont="1" applyBorder="1" applyAlignment="1">
      <alignment vertical="center"/>
    </xf>
    <xf numFmtId="0" fontId="59" fillId="0" borderId="65" xfId="0" applyFont="1" applyBorder="1" applyAlignment="1">
      <alignment vertical="center"/>
    </xf>
    <xf numFmtId="38" fontId="59" fillId="0" borderId="65" xfId="1" applyFont="1" applyBorder="1" applyAlignment="1">
      <alignment horizontal="right" vertical="center" shrinkToFit="1"/>
    </xf>
    <xf numFmtId="0" fontId="30" fillId="0" borderId="22"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4" xfId="0" applyFont="1" applyBorder="1" applyAlignment="1">
      <alignment vertical="center" wrapText="1"/>
    </xf>
    <xf numFmtId="0" fontId="30" fillId="0" borderId="3" xfId="0" applyFont="1" applyBorder="1" applyAlignment="1">
      <alignment horizontal="right" vertical="center" wrapText="1"/>
    </xf>
    <xf numFmtId="0" fontId="30" fillId="0" borderId="11" xfId="0" applyFont="1" applyFill="1" applyBorder="1" applyAlignment="1">
      <alignment horizontal="center" vertical="center" wrapText="1"/>
    </xf>
    <xf numFmtId="0" fontId="30" fillId="0" borderId="12" xfId="0" applyFont="1" applyFill="1" applyBorder="1" applyAlignment="1">
      <alignment horizontal="center" vertical="center" wrapText="1"/>
    </xf>
    <xf numFmtId="38" fontId="30" fillId="0" borderId="12" xfId="1" applyFont="1" applyFill="1" applyBorder="1" applyAlignment="1">
      <alignment vertical="center" wrapText="1"/>
    </xf>
    <xf numFmtId="0" fontId="30" fillId="0" borderId="31" xfId="0" applyFont="1" applyFill="1" applyBorder="1" applyAlignment="1">
      <alignment horizontal="center" vertical="center" wrapText="1"/>
    </xf>
    <xf numFmtId="0" fontId="30" fillId="0" borderId="41" xfId="0"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69" fillId="0" borderId="51" xfId="0" applyFont="1" applyFill="1" applyBorder="1" applyAlignment="1">
      <alignment horizontal="justify" vertical="center" wrapText="1"/>
    </xf>
    <xf numFmtId="0" fontId="30" fillId="0" borderId="31"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30" fillId="0" borderId="38" xfId="0" applyFont="1" applyFill="1" applyBorder="1" applyAlignment="1">
      <alignment horizontal="left" vertical="center" wrapText="1"/>
    </xf>
    <xf numFmtId="0" fontId="30" fillId="0" borderId="44" xfId="0" applyFont="1" applyFill="1" applyBorder="1" applyAlignment="1">
      <alignment horizontal="left" vertical="center" wrapText="1"/>
    </xf>
    <xf numFmtId="0" fontId="30" fillId="0" borderId="47" xfId="0" applyFont="1" applyFill="1" applyBorder="1" applyAlignment="1">
      <alignment horizontal="left" vertical="center" wrapText="1"/>
    </xf>
    <xf numFmtId="38" fontId="15" fillId="0" borderId="10" xfId="1" applyFont="1" applyFill="1" applyBorder="1" applyAlignment="1">
      <alignment vertical="center" wrapText="1"/>
    </xf>
    <xf numFmtId="0" fontId="30" fillId="0" borderId="30" xfId="0" applyFont="1" applyFill="1" applyBorder="1" applyAlignment="1">
      <alignment horizontal="center" vertical="center" wrapText="1"/>
    </xf>
    <xf numFmtId="0" fontId="30" fillId="0" borderId="39" xfId="0" applyFont="1" applyFill="1" applyBorder="1" applyAlignment="1">
      <alignment vertical="top" wrapText="1"/>
    </xf>
    <xf numFmtId="0" fontId="30" fillId="0" borderId="37" xfId="0" applyFont="1" applyFill="1" applyBorder="1" applyAlignment="1">
      <alignment horizontal="center" vertical="center" wrapText="1"/>
    </xf>
    <xf numFmtId="0" fontId="30" fillId="0" borderId="42" xfId="0" applyFont="1" applyFill="1" applyBorder="1" applyAlignment="1">
      <alignment vertical="top" wrapText="1"/>
    </xf>
    <xf numFmtId="0" fontId="30" fillId="0" borderId="29" xfId="0" applyFont="1" applyFill="1" applyBorder="1" applyAlignment="1">
      <alignment horizontal="center" vertical="center" wrapText="1"/>
    </xf>
    <xf numFmtId="0" fontId="30" fillId="0" borderId="36" xfId="0" applyFont="1" applyFill="1" applyBorder="1" applyAlignment="1">
      <alignment horizontal="center" vertical="center" wrapText="1"/>
    </xf>
    <xf numFmtId="0" fontId="30" fillId="0" borderId="39"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38" fontId="24" fillId="2" borderId="6" xfId="1" applyFont="1" applyFill="1" applyBorder="1" applyAlignment="1">
      <alignment horizontal="center" vertical="center" wrapText="1"/>
    </xf>
    <xf numFmtId="38" fontId="24" fillId="5" borderId="11" xfId="1" applyFont="1" applyFill="1" applyBorder="1" applyAlignment="1">
      <alignment horizontal="center" vertical="center" wrapText="1"/>
    </xf>
    <xf numFmtId="0" fontId="24" fillId="0" borderId="47" xfId="0" applyFont="1" applyFill="1" applyBorder="1" applyAlignment="1">
      <alignment horizontal="center" vertical="center" wrapText="1"/>
    </xf>
    <xf numFmtId="0" fontId="70" fillId="5" borderId="50" xfId="0" applyFont="1" applyFill="1" applyBorder="1" applyAlignment="1">
      <alignment horizontal="justify" vertical="center" wrapText="1"/>
    </xf>
    <xf numFmtId="0" fontId="3" fillId="0" borderId="6" xfId="0" applyFont="1" applyFill="1" applyBorder="1" applyAlignment="1">
      <alignment horizontal="center" vertical="center" wrapText="1"/>
    </xf>
    <xf numFmtId="0" fontId="1" fillId="0" borderId="10" xfId="0" applyFont="1" applyFill="1" applyBorder="1" applyAlignment="1">
      <alignment horizontal="center" vertical="center" wrapText="1"/>
    </xf>
    <xf numFmtId="38" fontId="48" fillId="2" borderId="6" xfId="1" applyFont="1" applyFill="1" applyBorder="1" applyAlignment="1">
      <alignment horizontal="center" vertical="center" wrapText="1"/>
    </xf>
    <xf numFmtId="38" fontId="48" fillId="5" borderId="11" xfId="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24" fillId="0" borderId="67" xfId="0" applyFont="1" applyBorder="1" applyAlignment="1">
      <alignment horizontal="center" vertical="center"/>
    </xf>
    <xf numFmtId="0" fontId="59" fillId="0" borderId="67" xfId="0" applyFont="1" applyBorder="1" applyAlignment="1">
      <alignment horizontal="center" vertical="center"/>
    </xf>
    <xf numFmtId="0" fontId="0" fillId="0" borderId="0" xfId="0" applyBorder="1" applyAlignment="1"/>
    <xf numFmtId="0" fontId="15" fillId="4" borderId="1" xfId="0" applyFont="1" applyFill="1" applyBorder="1" applyAlignment="1">
      <alignment vertical="center"/>
    </xf>
    <xf numFmtId="0" fontId="0" fillId="2" borderId="1" xfId="0" applyFill="1" applyBorder="1"/>
    <xf numFmtId="0" fontId="0" fillId="5" borderId="1" xfId="0" applyFill="1" applyBorder="1"/>
    <xf numFmtId="0" fontId="77" fillId="0" borderId="0" xfId="0" applyFont="1" applyAlignment="1">
      <alignment vertical="center"/>
    </xf>
    <xf numFmtId="0" fontId="32" fillId="0" borderId="0" xfId="0" applyFont="1" applyAlignment="1">
      <alignment horizontal="left" vertical="center"/>
    </xf>
    <xf numFmtId="0" fontId="30" fillId="0" borderId="20" xfId="0" applyFont="1" applyFill="1" applyBorder="1" applyAlignment="1">
      <alignment horizontal="center" vertical="center" wrapText="1"/>
    </xf>
    <xf numFmtId="0" fontId="24" fillId="0" borderId="12" xfId="0" applyFont="1" applyBorder="1" applyAlignment="1">
      <alignment horizontal="right" vertical="center"/>
    </xf>
    <xf numFmtId="0" fontId="15" fillId="0" borderId="9" xfId="0" applyFont="1" applyFill="1" applyBorder="1" applyAlignment="1">
      <alignment horizontal="center" vertical="center"/>
    </xf>
    <xf numFmtId="0" fontId="15" fillId="0" borderId="0" xfId="0" applyFont="1" applyFill="1"/>
    <xf numFmtId="0" fontId="59" fillId="0" borderId="6" xfId="0" applyFont="1" applyBorder="1" applyAlignment="1">
      <alignment horizontal="center" vertical="center"/>
    </xf>
    <xf numFmtId="38" fontId="30" fillId="0" borderId="0" xfId="1" applyFont="1" applyFill="1" applyBorder="1" applyAlignment="1">
      <alignment vertical="center"/>
    </xf>
    <xf numFmtId="179" fontId="30" fillId="0" borderId="0" xfId="0" applyNumberFormat="1" applyFont="1" applyBorder="1" applyAlignment="1">
      <alignment vertical="center"/>
    </xf>
    <xf numFmtId="38" fontId="23" fillId="0" borderId="0" xfId="1" applyFont="1" applyFill="1" applyBorder="1" applyAlignment="1">
      <alignment vertical="center"/>
    </xf>
    <xf numFmtId="0" fontId="24" fillId="0" borderId="0" xfId="0" applyFont="1" applyBorder="1" applyAlignment="1">
      <alignment horizontal="center" vertical="center"/>
    </xf>
    <xf numFmtId="0" fontId="30" fillId="0" borderId="1" xfId="0" applyFont="1" applyFill="1" applyBorder="1" applyAlignment="1">
      <alignment horizontal="center" vertical="center" wrapText="1"/>
    </xf>
    <xf numFmtId="0" fontId="21" fillId="0" borderId="0" xfId="0" applyFont="1" applyBorder="1"/>
    <xf numFmtId="38" fontId="21" fillId="0" borderId="0" xfId="1" applyFont="1" applyFill="1" applyBorder="1" applyAlignment="1"/>
    <xf numFmtId="0" fontId="0" fillId="0" borderId="0" xfId="0" applyAlignment="1">
      <alignment horizontal="right" vertical="center"/>
    </xf>
    <xf numFmtId="38" fontId="64" fillId="0" borderId="1" xfId="1" applyFont="1" applyFill="1" applyBorder="1" applyAlignment="1">
      <alignment horizontal="left" vertical="center" wrapText="1"/>
    </xf>
    <xf numFmtId="0" fontId="21" fillId="0" borderId="0" xfId="0" applyFont="1" applyAlignment="1">
      <alignment horizontal="left" vertical="center"/>
    </xf>
    <xf numFmtId="0" fontId="0" fillId="2" borderId="1" xfId="0" applyFill="1" applyBorder="1" applyAlignment="1">
      <alignment horizontal="left" vertical="center"/>
    </xf>
    <xf numFmtId="0" fontId="0" fillId="5" borderId="1" xfId="0" applyFill="1" applyBorder="1" applyAlignment="1">
      <alignment horizontal="left" vertical="center"/>
    </xf>
    <xf numFmtId="0" fontId="33" fillId="0" borderId="1" xfId="0" applyFont="1" applyBorder="1" applyAlignment="1">
      <alignment horizontal="left" vertical="center"/>
    </xf>
    <xf numFmtId="38" fontId="78" fillId="0" borderId="1" xfId="1" applyFont="1" applyFill="1" applyBorder="1" applyAlignment="1">
      <alignment horizontal="right" vertical="center"/>
    </xf>
    <xf numFmtId="178" fontId="78" fillId="0" borderId="1" xfId="1" applyNumberFormat="1" applyFont="1" applyBorder="1" applyAlignment="1">
      <alignment horizontal="right" vertical="center"/>
    </xf>
    <xf numFmtId="180" fontId="78" fillId="0" borderId="1" xfId="0" applyNumberFormat="1" applyFont="1" applyBorder="1" applyAlignment="1">
      <alignment horizontal="right" vertical="center"/>
    </xf>
    <xf numFmtId="38" fontId="61" fillId="0" borderId="1" xfId="1" applyFont="1" applyFill="1" applyBorder="1" applyAlignment="1">
      <alignment horizontal="left" vertical="center" wrapText="1"/>
    </xf>
    <xf numFmtId="0" fontId="24" fillId="0" borderId="1" xfId="0" applyFont="1" applyFill="1" applyBorder="1" applyAlignment="1">
      <alignment horizontal="left" vertical="center" wrapText="1"/>
    </xf>
    <xf numFmtId="0" fontId="8" fillId="0" borderId="1" xfId="0" applyFont="1" applyFill="1" applyBorder="1" applyAlignment="1">
      <alignment horizontal="left" vertical="center"/>
    </xf>
    <xf numFmtId="38" fontId="78" fillId="0" borderId="1" xfId="1" applyFont="1" applyBorder="1" applyAlignment="1">
      <alignment horizontal="right" vertical="center"/>
    </xf>
    <xf numFmtId="38" fontId="15" fillId="5" borderId="11" xfId="1" applyFont="1" applyFill="1" applyBorder="1" applyAlignment="1">
      <alignment vertical="center" wrapText="1"/>
    </xf>
    <xf numFmtId="0" fontId="73" fillId="5" borderId="45" xfId="0" applyFont="1" applyFill="1" applyBorder="1" applyAlignment="1">
      <alignment horizontal="right" vertical="center" wrapText="1"/>
    </xf>
    <xf numFmtId="0" fontId="22" fillId="5" borderId="45" xfId="0" applyFont="1" applyFill="1" applyBorder="1" applyAlignment="1">
      <alignment horizontal="right" vertical="center" wrapText="1"/>
    </xf>
    <xf numFmtId="38" fontId="15" fillId="4" borderId="1" xfId="1" applyFont="1" applyFill="1" applyBorder="1" applyAlignment="1">
      <alignment horizontal="right" vertical="center" shrinkToFit="1"/>
    </xf>
    <xf numFmtId="38" fontId="15" fillId="4" borderId="9" xfId="1" applyFont="1" applyFill="1" applyBorder="1" applyAlignment="1">
      <alignment horizontal="right" vertical="center" shrinkToFit="1"/>
    </xf>
    <xf numFmtId="38" fontId="15" fillId="4" borderId="65" xfId="1" applyFont="1" applyFill="1" applyBorder="1" applyAlignment="1">
      <alignment horizontal="right" vertical="center" shrinkToFit="1"/>
    </xf>
    <xf numFmtId="0" fontId="15" fillId="0" borderId="0" xfId="0" applyFont="1" applyFill="1" applyBorder="1" applyAlignment="1">
      <alignment vertical="center"/>
    </xf>
    <xf numFmtId="38" fontId="59" fillId="4" borderId="1" xfId="1" applyFont="1" applyFill="1" applyBorder="1" applyAlignment="1">
      <alignment horizontal="right" vertical="center"/>
    </xf>
    <xf numFmtId="38" fontId="59" fillId="4" borderId="65" xfId="1" applyFont="1" applyFill="1" applyBorder="1" applyAlignment="1">
      <alignment horizontal="right" vertical="center"/>
    </xf>
    <xf numFmtId="178" fontId="0" fillId="4" borderId="1" xfId="1" applyNumberFormat="1" applyFont="1" applyFill="1" applyBorder="1" applyAlignment="1"/>
    <xf numFmtId="38" fontId="15" fillId="4" borderId="30" xfId="1" applyFont="1" applyFill="1" applyBorder="1" applyAlignment="1">
      <alignment horizontal="center" vertical="center" wrapText="1"/>
    </xf>
    <xf numFmtId="0" fontId="59" fillId="4" borderId="40" xfId="0" applyFont="1" applyFill="1" applyBorder="1" applyAlignment="1">
      <alignment horizontal="center" vertical="center" wrapText="1"/>
    </xf>
    <xf numFmtId="0" fontId="59" fillId="4" borderId="40" xfId="1" applyNumberFormat="1" applyFont="1" applyFill="1" applyBorder="1" applyAlignment="1">
      <alignment horizontal="center" vertical="center" wrapText="1"/>
    </xf>
    <xf numFmtId="38" fontId="15" fillId="4" borderId="37" xfId="1" applyFont="1" applyFill="1" applyBorder="1" applyAlignment="1">
      <alignment horizontal="center" vertical="center" wrapText="1"/>
    </xf>
    <xf numFmtId="0" fontId="59" fillId="4" borderId="43" xfId="1" applyNumberFormat="1" applyFont="1" applyFill="1" applyBorder="1" applyAlignment="1">
      <alignment horizontal="center" vertical="center" wrapText="1"/>
    </xf>
    <xf numFmtId="0" fontId="59" fillId="4" borderId="43" xfId="0" applyFont="1" applyFill="1" applyBorder="1" applyAlignment="1">
      <alignment horizontal="center" vertical="center" wrapText="1"/>
    </xf>
    <xf numFmtId="38" fontId="64" fillId="4" borderId="10" xfId="1" applyFont="1" applyFill="1" applyBorder="1" applyAlignment="1">
      <alignment horizontal="center" vertical="center" wrapText="1"/>
    </xf>
    <xf numFmtId="0" fontId="61" fillId="4" borderId="11" xfId="0" applyFont="1" applyFill="1" applyBorder="1" applyAlignment="1">
      <alignment horizontal="center" vertical="center" wrapText="1"/>
    </xf>
    <xf numFmtId="38" fontId="78" fillId="4" borderId="1" xfId="1" applyFont="1" applyFill="1" applyBorder="1" applyAlignment="1">
      <alignment horizontal="right" vertical="center"/>
    </xf>
    <xf numFmtId="38" fontId="79" fillId="4" borderId="1" xfId="1" applyFont="1" applyFill="1" applyBorder="1" applyAlignment="1">
      <alignment horizontal="right" vertical="center" wrapText="1"/>
    </xf>
    <xf numFmtId="178" fontId="0" fillId="4" borderId="1" xfId="1" applyNumberFormat="1" applyFont="1" applyFill="1" applyBorder="1" applyAlignment="1">
      <alignment horizontal="left" vertical="center"/>
    </xf>
    <xf numFmtId="38" fontId="54" fillId="4" borderId="10" xfId="1" applyFont="1" applyFill="1" applyBorder="1" applyAlignment="1">
      <alignment horizontal="center" vertical="center" wrapText="1"/>
    </xf>
    <xf numFmtId="0" fontId="51" fillId="4" borderId="11" xfId="0" applyFont="1" applyFill="1" applyBorder="1" applyAlignment="1">
      <alignment horizontal="center" vertical="center" wrapText="1"/>
    </xf>
    <xf numFmtId="0" fontId="80" fillId="0" borderId="11" xfId="2" applyFont="1" applyFill="1" applyBorder="1" applyAlignment="1">
      <alignment horizontal="center" vertical="center"/>
    </xf>
    <xf numFmtId="0" fontId="81" fillId="0" borderId="26" xfId="2" applyNumberFormat="1" applyFont="1" applyFill="1" applyBorder="1" applyAlignment="1">
      <alignment vertical="center" wrapText="1"/>
    </xf>
    <xf numFmtId="0" fontId="43" fillId="0" borderId="6" xfId="2" applyFont="1" applyFill="1" applyBorder="1" applyAlignment="1">
      <alignment horizontal="center" vertical="center"/>
    </xf>
    <xf numFmtId="0" fontId="42" fillId="0" borderId="0" xfId="3" applyFont="1" applyFill="1" applyAlignment="1">
      <alignment horizontal="right" vertical="center"/>
    </xf>
    <xf numFmtId="0" fontId="79" fillId="0" borderId="3" xfId="0" applyFont="1" applyBorder="1" applyAlignment="1">
      <alignment horizontal="right" vertical="center" wrapText="1"/>
    </xf>
    <xf numFmtId="0" fontId="79" fillId="0" borderId="3" xfId="0" applyFont="1" applyBorder="1" applyAlignment="1">
      <alignment vertical="center" wrapText="1"/>
    </xf>
    <xf numFmtId="0" fontId="34" fillId="0" borderId="69" xfId="0" applyFont="1" applyBorder="1" applyAlignment="1">
      <alignment horizontal="center" vertical="center" wrapText="1"/>
    </xf>
    <xf numFmtId="0" fontId="43" fillId="4" borderId="6" xfId="0" applyFont="1" applyFill="1" applyBorder="1" applyAlignment="1">
      <alignment horizontal="center" vertical="center"/>
    </xf>
    <xf numFmtId="0" fontId="32" fillId="4" borderId="3" xfId="0" applyFont="1" applyFill="1" applyBorder="1" applyAlignment="1">
      <alignment vertical="center" wrapText="1"/>
    </xf>
    <xf numFmtId="0" fontId="32" fillId="4" borderId="6" xfId="0" applyFont="1" applyFill="1" applyBorder="1" applyAlignment="1">
      <alignment horizontal="center" vertical="center"/>
    </xf>
    <xf numFmtId="0" fontId="32" fillId="4" borderId="11" xfId="0" applyFont="1" applyFill="1" applyBorder="1" applyAlignment="1">
      <alignment vertical="center"/>
    </xf>
    <xf numFmtId="38" fontId="32" fillId="0" borderId="14" xfId="0" applyNumberFormat="1" applyFont="1" applyFill="1" applyBorder="1"/>
    <xf numFmtId="0" fontId="0" fillId="0" borderId="0" xfId="0" applyFill="1" applyBorder="1"/>
    <xf numFmtId="178" fontId="0" fillId="0" borderId="0" xfId="1" applyNumberFormat="1" applyFont="1" applyFill="1" applyBorder="1" applyAlignment="1"/>
    <xf numFmtId="0" fontId="77" fillId="0" borderId="0" xfId="0" applyFont="1" applyFill="1" applyBorder="1" applyAlignment="1">
      <alignment vertical="center"/>
    </xf>
    <xf numFmtId="178" fontId="77" fillId="0" borderId="0" xfId="1" applyNumberFormat="1" applyFont="1" applyFill="1" applyBorder="1" applyAlignment="1">
      <alignment vertical="center"/>
    </xf>
    <xf numFmtId="0" fontId="29" fillId="0" borderId="1" xfId="0" applyFont="1" applyFill="1" applyBorder="1" applyAlignment="1">
      <alignment horizontal="center" vertical="center" wrapText="1"/>
    </xf>
    <xf numFmtId="0" fontId="51" fillId="0" borderId="1" xfId="0" applyFont="1" applyFill="1" applyBorder="1" applyAlignment="1">
      <alignment horizontal="left" vertical="center" wrapText="1"/>
    </xf>
    <xf numFmtId="38" fontId="32" fillId="2" borderId="11" xfId="1" applyFont="1" applyFill="1" applyBorder="1" applyAlignment="1">
      <alignment vertical="center" wrapText="1"/>
    </xf>
    <xf numFmtId="38" fontId="32" fillId="5" borderId="11" xfId="1" applyFont="1" applyFill="1" applyBorder="1" applyAlignment="1">
      <alignment vertical="center" wrapText="1"/>
    </xf>
    <xf numFmtId="38" fontId="32" fillId="4" borderId="30" xfId="1" applyFont="1" applyFill="1" applyBorder="1" applyAlignment="1">
      <alignment horizontal="center" vertical="center" wrapText="1"/>
    </xf>
    <xf numFmtId="0" fontId="43" fillId="4" borderId="40" xfId="0" applyFont="1" applyFill="1" applyBorder="1" applyAlignment="1">
      <alignment horizontal="center" vertical="center" wrapText="1"/>
    </xf>
    <xf numFmtId="0" fontId="43" fillId="4" borderId="40" xfId="1" applyNumberFormat="1" applyFont="1" applyFill="1" applyBorder="1" applyAlignment="1">
      <alignment horizontal="center" vertical="center" wrapText="1"/>
    </xf>
    <xf numFmtId="38" fontId="32" fillId="4" borderId="37" xfId="1" applyFont="1" applyFill="1" applyBorder="1" applyAlignment="1">
      <alignment horizontal="center" vertical="center" wrapText="1"/>
    </xf>
    <xf numFmtId="38" fontId="83" fillId="0" borderId="46" xfId="1" applyFont="1" applyFill="1" applyBorder="1" applyAlignment="1">
      <alignment horizontal="right" vertical="center" wrapText="1"/>
    </xf>
    <xf numFmtId="178" fontId="51" fillId="4" borderId="11" xfId="1" applyNumberFormat="1" applyFont="1" applyFill="1" applyBorder="1" applyAlignment="1">
      <alignment horizontal="center" vertical="center" wrapText="1"/>
    </xf>
    <xf numFmtId="179" fontId="51" fillId="4" borderId="11" xfId="0" applyNumberFormat="1" applyFont="1" applyFill="1" applyBorder="1" applyAlignment="1">
      <alignment horizontal="center" vertical="center" wrapText="1"/>
    </xf>
    <xf numFmtId="38" fontId="84" fillId="0" borderId="46" xfId="1" applyFont="1" applyFill="1" applyBorder="1" applyAlignment="1">
      <alignment horizontal="right" vertical="center" wrapText="1"/>
    </xf>
    <xf numFmtId="38" fontId="29" fillId="0" borderId="1" xfId="0" applyNumberFormat="1" applyFont="1" applyFill="1" applyBorder="1" applyAlignment="1">
      <alignment horizontal="right" vertical="center"/>
    </xf>
    <xf numFmtId="38" fontId="29" fillId="0" borderId="1" xfId="0" applyNumberFormat="1" applyFont="1" applyBorder="1" applyAlignment="1">
      <alignment vertical="center"/>
    </xf>
    <xf numFmtId="38" fontId="29" fillId="0" borderId="1" xfId="0" applyNumberFormat="1" applyFont="1" applyFill="1" applyBorder="1" applyAlignment="1">
      <alignment horizontal="center" vertical="center"/>
    </xf>
    <xf numFmtId="178" fontId="29" fillId="0" borderId="1" xfId="1" applyNumberFormat="1" applyFont="1" applyFill="1" applyBorder="1" applyAlignment="1">
      <alignment horizontal="center" vertical="center"/>
    </xf>
    <xf numFmtId="0" fontId="43" fillId="0" borderId="1" xfId="0" applyFont="1" applyBorder="1" applyAlignment="1">
      <alignment horizontal="center" vertical="center"/>
    </xf>
    <xf numFmtId="0" fontId="79" fillId="0" borderId="1" xfId="0" applyNumberFormat="1" applyFont="1" applyFill="1" applyBorder="1" applyAlignment="1">
      <alignment horizontal="right" vertical="center"/>
    </xf>
    <xf numFmtId="38" fontId="48" fillId="4" borderId="1" xfId="1" applyFont="1" applyFill="1" applyBorder="1" applyAlignment="1">
      <alignment vertical="center"/>
    </xf>
    <xf numFmtId="38" fontId="29" fillId="4" borderId="1" xfId="1" applyFont="1" applyFill="1" applyBorder="1" applyAlignment="1">
      <alignment horizontal="right" vertical="center" shrinkToFit="1"/>
    </xf>
    <xf numFmtId="38" fontId="29" fillId="4" borderId="1" xfId="1" applyFont="1" applyFill="1" applyBorder="1" applyAlignment="1">
      <alignment horizontal="right" vertical="center"/>
    </xf>
    <xf numFmtId="38" fontId="32" fillId="0" borderId="1" xfId="1" applyFont="1" applyBorder="1" applyAlignment="1">
      <alignment horizontal="right" vertical="center" shrinkToFit="1"/>
    </xf>
    <xf numFmtId="38" fontId="32" fillId="4" borderId="1" xfId="1" applyFont="1" applyFill="1" applyBorder="1" applyAlignment="1">
      <alignment horizontal="right" vertical="center" shrinkToFit="1"/>
    </xf>
    <xf numFmtId="38" fontId="29" fillId="4" borderId="1" xfId="1" applyFont="1" applyFill="1" applyBorder="1" applyAlignment="1">
      <alignment vertical="center" shrinkToFit="1"/>
    </xf>
    <xf numFmtId="38" fontId="29" fillId="4" borderId="1" xfId="1" applyFont="1" applyFill="1" applyBorder="1" applyAlignment="1">
      <alignment vertical="center"/>
    </xf>
    <xf numFmtId="0" fontId="79" fillId="0" borderId="0" xfId="0" applyNumberFormat="1" applyFont="1" applyFill="1" applyBorder="1" applyAlignment="1">
      <alignment horizontal="right" vertical="center"/>
    </xf>
    <xf numFmtId="0" fontId="79" fillId="0" borderId="1" xfId="0" applyFont="1" applyBorder="1" applyAlignment="1">
      <alignment vertical="center"/>
    </xf>
    <xf numFmtId="179" fontId="29" fillId="0" borderId="67" xfId="0" applyNumberFormat="1" applyFont="1" applyBorder="1" applyAlignment="1">
      <alignment vertical="center"/>
    </xf>
    <xf numFmtId="38" fontId="29" fillId="0" borderId="67" xfId="1" applyFont="1" applyFill="1" applyBorder="1" applyAlignment="1">
      <alignment vertical="center"/>
    </xf>
    <xf numFmtId="38" fontId="54" fillId="0" borderId="67" xfId="1" applyFont="1" applyFill="1" applyBorder="1" applyAlignment="1">
      <alignment vertical="center"/>
    </xf>
    <xf numFmtId="38" fontId="79" fillId="0" borderId="67" xfId="1" applyFont="1" applyFill="1" applyBorder="1" applyAlignment="1">
      <alignment vertical="center"/>
    </xf>
    <xf numFmtId="38" fontId="43" fillId="0" borderId="66" xfId="1" applyFont="1" applyFill="1" applyBorder="1" applyAlignment="1">
      <alignment horizontal="right" vertical="center" shrinkToFit="1"/>
    </xf>
    <xf numFmtId="0" fontId="43" fillId="0" borderId="14" xfId="0" applyFont="1" applyBorder="1" applyAlignment="1">
      <alignment horizontal="center" vertical="center"/>
    </xf>
    <xf numFmtId="38" fontId="79" fillId="4" borderId="1" xfId="1" applyFont="1" applyFill="1" applyBorder="1" applyAlignment="1">
      <alignment vertical="center" shrinkToFit="1"/>
    </xf>
    <xf numFmtId="38" fontId="79" fillId="4" borderId="1" xfId="1" applyFont="1" applyFill="1" applyBorder="1" applyAlignment="1">
      <alignment horizontal="right" vertical="center" shrinkToFit="1"/>
    </xf>
    <xf numFmtId="38" fontId="43" fillId="0" borderId="1" xfId="1" applyFont="1" applyBorder="1" applyAlignment="1">
      <alignment horizontal="right" vertical="center" shrinkToFit="1"/>
    </xf>
    <xf numFmtId="38" fontId="43" fillId="4" borderId="1" xfId="1" applyFont="1" applyFill="1" applyBorder="1" applyAlignment="1">
      <alignment horizontal="right" vertical="center" shrinkToFit="1"/>
    </xf>
    <xf numFmtId="38" fontId="79" fillId="4" borderId="1" xfId="1" applyFont="1" applyFill="1" applyBorder="1" applyAlignment="1">
      <alignment vertical="center"/>
    </xf>
    <xf numFmtId="38" fontId="79" fillId="4" borderId="1" xfId="1" applyFont="1" applyFill="1" applyBorder="1" applyAlignment="1">
      <alignment horizontal="right" vertical="center"/>
    </xf>
    <xf numFmtId="38" fontId="43" fillId="4" borderId="1" xfId="1" applyFont="1" applyFill="1" applyBorder="1" applyAlignment="1">
      <alignment horizontal="right" vertical="center"/>
    </xf>
    <xf numFmtId="179" fontId="79" fillId="0" borderId="14" xfId="0" applyNumberFormat="1" applyFont="1" applyBorder="1" applyAlignment="1">
      <alignment vertical="center"/>
    </xf>
    <xf numFmtId="38" fontId="79" fillId="0" borderId="14" xfId="1" applyFont="1" applyFill="1" applyBorder="1" applyAlignment="1">
      <alignment vertical="center"/>
    </xf>
    <xf numFmtId="38" fontId="29" fillId="0" borderId="14" xfId="1" applyFont="1" applyFill="1" applyBorder="1" applyAlignment="1">
      <alignment vertical="center"/>
    </xf>
    <xf numFmtId="0" fontId="44" fillId="0" borderId="10" xfId="2" applyFont="1" applyFill="1" applyBorder="1" applyAlignment="1">
      <alignment horizontal="left" vertical="center" wrapText="1"/>
    </xf>
    <xf numFmtId="0" fontId="44" fillId="0" borderId="12" xfId="2" applyFont="1" applyFill="1" applyBorder="1" applyAlignment="1">
      <alignment horizontal="left" vertical="center" wrapText="1"/>
    </xf>
    <xf numFmtId="0" fontId="49" fillId="0" borderId="9" xfId="2" applyFont="1" applyFill="1" applyBorder="1" applyAlignment="1">
      <alignment horizontal="center" vertical="center" textRotation="255" wrapText="1"/>
    </xf>
    <xf numFmtId="0" fontId="49" fillId="0" borderId="14" xfId="2" applyFont="1" applyFill="1" applyBorder="1" applyAlignment="1">
      <alignment horizontal="center" vertical="center" textRotation="255" wrapText="1"/>
    </xf>
    <xf numFmtId="0" fontId="44" fillId="0" borderId="10" xfId="2" applyFont="1" applyFill="1" applyBorder="1" applyAlignment="1">
      <alignment horizontal="left" vertical="center"/>
    </xf>
    <xf numFmtId="0" fontId="44" fillId="0" borderId="11" xfId="2" applyFont="1" applyFill="1" applyBorder="1" applyAlignment="1">
      <alignment horizontal="left" vertical="center"/>
    </xf>
    <xf numFmtId="0" fontId="44" fillId="0" borderId="12" xfId="2" applyFont="1" applyFill="1" applyBorder="1" applyAlignment="1">
      <alignment horizontal="left" vertical="center"/>
    </xf>
    <xf numFmtId="0" fontId="43" fillId="0" borderId="10" xfId="2" applyFont="1" applyFill="1" applyBorder="1" applyAlignment="1">
      <alignment horizontal="center" vertical="center"/>
    </xf>
    <xf numFmtId="0" fontId="43" fillId="0" borderId="12" xfId="2" applyFont="1" applyFill="1" applyBorder="1" applyAlignment="1">
      <alignment horizontal="center" vertical="center"/>
    </xf>
    <xf numFmtId="0" fontId="39" fillId="0" borderId="58" xfId="2" applyFont="1" applyFill="1" applyBorder="1" applyAlignment="1">
      <alignment horizontal="center" vertical="center"/>
    </xf>
    <xf numFmtId="0" fontId="39" fillId="0" borderId="59" xfId="2" applyFont="1" applyFill="1" applyBorder="1" applyAlignment="1">
      <alignment horizontal="center" vertical="center"/>
    </xf>
    <xf numFmtId="0" fontId="44" fillId="0" borderId="61" xfId="2" applyFont="1" applyFill="1" applyBorder="1" applyAlignment="1">
      <alignment horizontal="left" vertical="center"/>
    </xf>
    <xf numFmtId="0" fontId="44" fillId="0" borderId="63" xfId="2" applyFont="1" applyFill="1" applyBorder="1" applyAlignment="1">
      <alignment horizontal="left" vertical="center"/>
    </xf>
    <xf numFmtId="0" fontId="44" fillId="0" borderId="62" xfId="2" applyFont="1" applyFill="1" applyBorder="1" applyAlignment="1">
      <alignment horizontal="left" vertical="center"/>
    </xf>
    <xf numFmtId="0" fontId="49" fillId="0" borderId="58" xfId="2" applyFont="1" applyFill="1" applyBorder="1" applyAlignment="1">
      <alignment horizontal="center" vertical="center" wrapText="1"/>
    </xf>
    <xf numFmtId="0" fontId="49" fillId="0" borderId="60" xfId="2" applyFont="1" applyFill="1" applyBorder="1" applyAlignment="1">
      <alignment horizontal="center" vertical="center" wrapText="1"/>
    </xf>
    <xf numFmtId="0" fontId="43" fillId="0" borderId="61" xfId="2" applyFont="1" applyFill="1" applyBorder="1" applyAlignment="1">
      <alignment horizontal="center" vertical="center"/>
    </xf>
    <xf numFmtId="0" fontId="43" fillId="0" borderId="62" xfId="2" applyFont="1" applyFill="1" applyBorder="1" applyAlignment="1">
      <alignment horizontal="center" vertical="center"/>
    </xf>
    <xf numFmtId="0" fontId="44" fillId="0" borderId="11" xfId="2" applyFont="1" applyFill="1" applyBorder="1" applyAlignment="1">
      <alignment horizontal="left" vertical="center" wrapText="1"/>
    </xf>
    <xf numFmtId="0" fontId="46" fillId="0" borderId="10" xfId="2" applyFont="1" applyFill="1" applyBorder="1" applyAlignment="1">
      <alignment horizontal="left" vertical="center" wrapText="1"/>
    </xf>
    <xf numFmtId="0" fontId="46" fillId="0" borderId="11" xfId="2" applyFont="1" applyFill="1" applyBorder="1" applyAlignment="1">
      <alignment horizontal="left" vertical="center" wrapText="1"/>
    </xf>
    <xf numFmtId="0" fontId="46" fillId="0" borderId="12" xfId="2" applyFont="1" applyFill="1" applyBorder="1" applyAlignment="1">
      <alignment horizontal="left" vertical="center" wrapText="1"/>
    </xf>
    <xf numFmtId="0" fontId="82" fillId="0" borderId="1" xfId="2" applyFont="1" applyFill="1" applyBorder="1" applyAlignment="1">
      <alignment horizontal="center" vertical="center"/>
    </xf>
    <xf numFmtId="0" fontId="39" fillId="0" borderId="0" xfId="2" applyFont="1" applyFill="1" applyAlignment="1">
      <alignment horizontal="left" vertical="top" wrapText="1"/>
    </xf>
    <xf numFmtId="0" fontId="44" fillId="0" borderId="5" xfId="2" applyFont="1" applyFill="1" applyBorder="1" applyAlignment="1">
      <alignment horizontal="left" vertical="center"/>
    </xf>
    <xf numFmtId="0" fontId="44" fillId="0" borderId="6" xfId="2" applyFont="1" applyFill="1" applyBorder="1" applyAlignment="1">
      <alignment horizontal="left" vertical="center"/>
    </xf>
    <xf numFmtId="0" fontId="32" fillId="0" borderId="64" xfId="2" applyFont="1" applyFill="1" applyBorder="1" applyAlignment="1">
      <alignment horizontal="center" vertical="center" textRotation="255"/>
    </xf>
    <xf numFmtId="0" fontId="32" fillId="0" borderId="13" xfId="2" applyFont="1" applyFill="1" applyBorder="1" applyAlignment="1">
      <alignment horizontal="center" vertical="center" textRotation="255"/>
    </xf>
    <xf numFmtId="0" fontId="32" fillId="0" borderId="14" xfId="2" applyFont="1" applyFill="1" applyBorder="1" applyAlignment="1">
      <alignment horizontal="center" vertical="center" textRotation="255"/>
    </xf>
    <xf numFmtId="0" fontId="39" fillId="0" borderId="0" xfId="2" applyFont="1" applyFill="1" applyBorder="1" applyAlignment="1">
      <alignment horizontal="left" vertical="top" wrapText="1"/>
    </xf>
    <xf numFmtId="0" fontId="44" fillId="0" borderId="10" xfId="2" applyFont="1" applyFill="1" applyBorder="1" applyAlignment="1">
      <alignment horizontal="center" vertical="center"/>
    </xf>
    <xf numFmtId="0" fontId="44" fillId="0" borderId="12" xfId="2" applyFont="1" applyFill="1" applyBorder="1" applyAlignment="1">
      <alignment horizontal="center" vertical="center"/>
    </xf>
    <xf numFmtId="0" fontId="15" fillId="2" borderId="10" xfId="2" applyFont="1" applyFill="1" applyBorder="1" applyAlignment="1">
      <alignment horizontal="center" vertical="center"/>
    </xf>
    <xf numFmtId="0" fontId="15" fillId="2" borderId="11" xfId="2" applyFont="1" applyFill="1" applyBorder="1" applyAlignment="1">
      <alignment horizontal="center" vertical="center"/>
    </xf>
    <xf numFmtId="0" fontId="15" fillId="2" borderId="12" xfId="2" applyFont="1" applyFill="1" applyBorder="1" applyAlignment="1">
      <alignment horizontal="center" vertical="center"/>
    </xf>
    <xf numFmtId="0" fontId="35" fillId="0" borderId="0" xfId="0" applyFont="1" applyAlignment="1">
      <alignment horizontal="center" vertical="center"/>
    </xf>
    <xf numFmtId="0" fontId="37" fillId="0" borderId="0" xfId="2" applyFont="1" applyFill="1" applyAlignment="1">
      <alignment horizontal="center" vertical="center"/>
    </xf>
    <xf numFmtId="0" fontId="39" fillId="0" borderId="6" xfId="2" applyFont="1" applyFill="1" applyBorder="1" applyAlignment="1">
      <alignment horizontal="left" vertical="center"/>
    </xf>
    <xf numFmtId="0" fontId="66" fillId="0" borderId="10" xfId="2" applyFont="1" applyFill="1" applyBorder="1" applyAlignment="1">
      <alignment horizontal="right" vertical="center"/>
    </xf>
    <xf numFmtId="0" fontId="66" fillId="0" borderId="11" xfId="2" applyFont="1" applyFill="1" applyBorder="1" applyAlignment="1">
      <alignment horizontal="right" vertical="center"/>
    </xf>
    <xf numFmtId="0" fontId="59" fillId="2" borderId="25" xfId="2" applyFont="1" applyFill="1" applyBorder="1" applyAlignment="1">
      <alignment horizontal="center" vertical="center"/>
    </xf>
    <xf numFmtId="0" fontId="59" fillId="2" borderId="26" xfId="2" applyFont="1" applyFill="1" applyBorder="1" applyAlignment="1">
      <alignment horizontal="center" vertical="center"/>
    </xf>
    <xf numFmtId="0" fontId="59" fillId="2" borderId="27" xfId="2" applyFont="1" applyFill="1" applyBorder="1" applyAlignment="1">
      <alignment horizontal="center" vertical="center"/>
    </xf>
    <xf numFmtId="0" fontId="59" fillId="2" borderId="52" xfId="2" applyFont="1" applyFill="1" applyBorder="1" applyAlignment="1">
      <alignment horizontal="center" vertical="center"/>
    </xf>
    <xf numFmtId="0" fontId="59" fillId="2" borderId="19" xfId="2" applyFont="1" applyFill="1" applyBorder="1" applyAlignment="1">
      <alignment horizontal="center" vertical="center"/>
    </xf>
    <xf numFmtId="0" fontId="59" fillId="2" borderId="53" xfId="2" applyFont="1" applyFill="1" applyBorder="1" applyAlignment="1">
      <alignment horizontal="center" vertical="center"/>
    </xf>
    <xf numFmtId="0" fontId="82" fillId="0" borderId="19" xfId="2" applyFont="1" applyFill="1" applyBorder="1" applyAlignment="1">
      <alignment horizontal="left" vertical="center" wrapText="1"/>
    </xf>
    <xf numFmtId="0" fontId="82" fillId="0" borderId="20" xfId="2" applyFont="1" applyFill="1" applyBorder="1" applyAlignment="1">
      <alignment horizontal="left" vertical="center" wrapText="1"/>
    </xf>
    <xf numFmtId="0" fontId="59" fillId="2" borderId="54" xfId="2" applyFont="1" applyFill="1" applyBorder="1" applyAlignment="1">
      <alignment horizontal="center" vertical="center" wrapText="1"/>
    </xf>
    <xf numFmtId="0" fontId="59" fillId="2" borderId="3" xfId="2" applyFont="1" applyFill="1" applyBorder="1" applyAlignment="1">
      <alignment horizontal="center" vertical="center" wrapText="1"/>
    </xf>
    <xf numFmtId="0" fontId="59" fillId="2" borderId="4" xfId="2" applyFont="1" applyFill="1" applyBorder="1" applyAlignment="1">
      <alignment horizontal="center" vertical="center" wrapText="1"/>
    </xf>
    <xf numFmtId="0" fontId="59" fillId="2" borderId="55" xfId="2" applyFont="1" applyFill="1" applyBorder="1" applyAlignment="1">
      <alignment horizontal="center" vertical="center" wrapText="1"/>
    </xf>
    <xf numFmtId="0" fontId="59" fillId="2" borderId="56" xfId="2" applyFont="1" applyFill="1" applyBorder="1" applyAlignment="1">
      <alignment horizontal="center" vertical="center" wrapText="1"/>
    </xf>
    <xf numFmtId="0" fontId="59" fillId="2" borderId="57" xfId="2" applyFont="1" applyFill="1" applyBorder="1" applyAlignment="1">
      <alignment horizontal="center" vertical="center" wrapText="1"/>
    </xf>
    <xf numFmtId="0" fontId="43" fillId="0" borderId="11" xfId="2" applyFont="1" applyFill="1" applyBorder="1" applyAlignment="1">
      <alignment horizontal="left" vertical="center"/>
    </xf>
    <xf numFmtId="0" fontId="43" fillId="0" borderId="22" xfId="2" applyFont="1" applyFill="1" applyBorder="1" applyAlignment="1">
      <alignment horizontal="left" vertical="center"/>
    </xf>
    <xf numFmtId="0" fontId="82" fillId="0" borderId="26" xfId="2" applyFont="1" applyFill="1" applyBorder="1" applyAlignment="1">
      <alignment horizontal="left" vertical="center" wrapText="1"/>
    </xf>
    <xf numFmtId="0" fontId="82" fillId="0" borderId="28" xfId="2" applyFont="1" applyFill="1" applyBorder="1" applyAlignment="1">
      <alignment horizontal="left" vertical="center" wrapText="1"/>
    </xf>
    <xf numFmtId="0" fontId="24" fillId="2" borderId="2" xfId="2" applyFont="1" applyFill="1" applyBorder="1" applyAlignment="1">
      <alignment horizontal="center" vertical="center" wrapText="1"/>
    </xf>
    <xf numFmtId="0" fontId="24" fillId="2" borderId="3" xfId="2" applyFont="1" applyFill="1" applyBorder="1" applyAlignment="1">
      <alignment horizontal="center" vertical="center" wrapText="1"/>
    </xf>
    <xf numFmtId="0" fontId="24" fillId="2" borderId="4" xfId="2" applyFont="1" applyFill="1" applyBorder="1" applyAlignment="1">
      <alignment horizontal="center" vertical="center" wrapText="1"/>
    </xf>
    <xf numFmtId="0" fontId="24" fillId="2" borderId="5" xfId="2" applyFont="1" applyFill="1" applyBorder="1" applyAlignment="1">
      <alignment horizontal="center" vertical="center" wrapText="1"/>
    </xf>
    <xf numFmtId="0" fontId="24" fillId="2" borderId="6" xfId="2" applyFont="1" applyFill="1" applyBorder="1" applyAlignment="1">
      <alignment horizontal="center" vertical="center" wrapText="1"/>
    </xf>
    <xf numFmtId="0" fontId="24" fillId="2" borderId="7" xfId="2" applyFont="1" applyFill="1" applyBorder="1" applyAlignment="1">
      <alignment horizontal="center" vertical="center" wrapText="1"/>
    </xf>
    <xf numFmtId="0" fontId="23" fillId="0" borderId="6" xfId="0" applyFont="1" applyBorder="1" applyAlignment="1">
      <alignment horizontal="center" vertical="center" wrapText="1"/>
    </xf>
    <xf numFmtId="0" fontId="43" fillId="4" borderId="6" xfId="0" applyFont="1" applyFill="1" applyBorder="1" applyAlignment="1">
      <alignment horizontal="left" vertical="center" wrapText="1"/>
    </xf>
    <xf numFmtId="0" fontId="63" fillId="0" borderId="0" xfId="0" applyFont="1" applyAlignment="1">
      <alignment horizontal="center" vertical="center"/>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30" fillId="0" borderId="5"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5" xfId="0" applyFont="1" applyBorder="1" applyAlignment="1">
      <alignment horizontal="center" vertical="center" wrapText="1"/>
    </xf>
    <xf numFmtId="0" fontId="79" fillId="0" borderId="10" xfId="0" applyFont="1" applyBorder="1" applyAlignment="1">
      <alignment horizontal="left" vertical="center" wrapText="1"/>
    </xf>
    <xf numFmtId="0" fontId="79" fillId="0" borderId="11" xfId="0" applyFont="1" applyBorder="1" applyAlignment="1">
      <alignment horizontal="left" vertical="center" wrapText="1"/>
    </xf>
    <xf numFmtId="0" fontId="79" fillId="0" borderId="1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9" xfId="0" applyFont="1" applyBorder="1" applyAlignment="1">
      <alignment horizontal="center" vertical="center" wrapText="1"/>
    </xf>
    <xf numFmtId="0" fontId="24" fillId="0" borderId="14" xfId="0" applyFont="1" applyBorder="1" applyAlignment="1">
      <alignment horizontal="center" vertical="center" wrapText="1"/>
    </xf>
    <xf numFmtId="0" fontId="51" fillId="0" borderId="2" xfId="0" applyFont="1" applyBorder="1" applyAlignment="1">
      <alignment horizontal="left" vertical="center" wrapText="1"/>
    </xf>
    <xf numFmtId="0" fontId="51" fillId="0" borderId="3" xfId="0" applyFont="1" applyBorder="1" applyAlignment="1">
      <alignment horizontal="left" vertical="center" wrapText="1"/>
    </xf>
    <xf numFmtId="0" fontId="51" fillId="0" borderId="4" xfId="0" applyFont="1" applyBorder="1" applyAlignment="1">
      <alignment horizontal="left" vertical="center" wrapText="1"/>
    </xf>
    <xf numFmtId="0" fontId="51" fillId="0" borderId="5" xfId="0" applyFont="1" applyBorder="1" applyAlignment="1">
      <alignment horizontal="left" vertical="center" wrapText="1"/>
    </xf>
    <xf numFmtId="0" fontId="51" fillId="0" borderId="6" xfId="0" applyFont="1" applyBorder="1" applyAlignment="1">
      <alignment horizontal="left" vertical="center" wrapText="1"/>
    </xf>
    <xf numFmtId="0" fontId="51" fillId="0" borderId="7"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38" fontId="43" fillId="0" borderId="5" xfId="1" applyNumberFormat="1" applyFont="1" applyFill="1" applyBorder="1" applyAlignment="1">
      <alignment horizontal="center" vertical="center" wrapText="1"/>
    </xf>
    <xf numFmtId="38" fontId="43" fillId="0" borderId="6" xfId="1" applyNumberFormat="1" applyFont="1" applyFill="1" applyBorder="1" applyAlignment="1">
      <alignment horizontal="center" vertical="center" wrapText="1"/>
    </xf>
    <xf numFmtId="38" fontId="32" fillId="4" borderId="10" xfId="1" applyFont="1" applyFill="1" applyBorder="1" applyAlignment="1">
      <alignment horizontal="center" vertical="center" wrapText="1"/>
    </xf>
    <xf numFmtId="38" fontId="32" fillId="4" borderId="11" xfId="1" applyFont="1" applyFill="1" applyBorder="1" applyAlignment="1">
      <alignment horizontal="center" vertical="center" wrapText="1"/>
    </xf>
    <xf numFmtId="178" fontId="32" fillId="4" borderId="10" xfId="1" applyNumberFormat="1" applyFont="1" applyFill="1" applyBorder="1" applyAlignment="1">
      <alignment horizontal="center" vertical="center" wrapText="1"/>
    </xf>
    <xf numFmtId="178" fontId="32" fillId="4" borderId="11" xfId="1" applyNumberFormat="1" applyFont="1" applyFill="1" applyBorder="1" applyAlignment="1">
      <alignment horizontal="center" vertical="center" wrapText="1"/>
    </xf>
    <xf numFmtId="0" fontId="32" fillId="4" borderId="10"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0" fillId="0" borderId="0" xfId="0" applyFont="1" applyBorder="1" applyAlignment="1">
      <alignment horizontal="left" vertical="center" wrapText="1"/>
    </xf>
    <xf numFmtId="0" fontId="30" fillId="0" borderId="15" xfId="0" applyFont="1" applyBorder="1" applyAlignment="1">
      <alignment horizontal="left" vertical="center" wrapText="1"/>
    </xf>
    <xf numFmtId="0" fontId="24" fillId="4" borderId="10" xfId="0" applyFont="1" applyFill="1" applyBorder="1" applyAlignment="1">
      <alignment horizontal="left" vertical="center" wrapText="1"/>
    </xf>
    <xf numFmtId="0" fontId="24" fillId="4" borderId="6" xfId="0" applyFont="1" applyFill="1" applyBorder="1" applyAlignment="1">
      <alignment horizontal="left" vertical="center" wrapText="1"/>
    </xf>
    <xf numFmtId="0" fontId="24" fillId="4" borderId="7" xfId="0" applyFont="1" applyFill="1" applyBorder="1" applyAlignment="1">
      <alignment horizontal="left" vertical="center" wrapText="1"/>
    </xf>
    <xf numFmtId="0" fontId="24" fillId="0" borderId="0" xfId="0" applyFont="1" applyBorder="1" applyAlignment="1">
      <alignment horizontal="left" vertical="center" wrapText="1"/>
    </xf>
    <xf numFmtId="0" fontId="24" fillId="0" borderId="1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1" xfId="0" applyFont="1" applyBorder="1" applyAlignment="1">
      <alignment horizontal="left" vertical="center" wrapText="1"/>
    </xf>
    <xf numFmtId="0" fontId="30" fillId="0" borderId="9" xfId="0" applyFont="1" applyBorder="1" applyAlignment="1">
      <alignment horizontal="left" vertical="center" wrapText="1"/>
    </xf>
    <xf numFmtId="178" fontId="32" fillId="4" borderId="2" xfId="1" applyNumberFormat="1" applyFont="1" applyFill="1" applyBorder="1" applyAlignment="1">
      <alignment horizontal="center" vertical="center" wrapText="1"/>
    </xf>
    <xf numFmtId="178" fontId="32" fillId="4" borderId="3" xfId="1" applyNumberFormat="1" applyFont="1" applyFill="1" applyBorder="1" applyAlignment="1">
      <alignment horizontal="center" vertical="center" wrapText="1"/>
    </xf>
    <xf numFmtId="0" fontId="30" fillId="4" borderId="2" xfId="0" applyFont="1" applyFill="1" applyBorder="1" applyAlignment="1">
      <alignment horizontal="left" vertical="center" wrapText="1"/>
    </xf>
    <xf numFmtId="0" fontId="30" fillId="4" borderId="3" xfId="0" applyFont="1" applyFill="1" applyBorder="1" applyAlignment="1">
      <alignment horizontal="left" vertical="center" wrapText="1"/>
    </xf>
    <xf numFmtId="0" fontId="30" fillId="4" borderId="4" xfId="0" applyFont="1" applyFill="1" applyBorder="1" applyAlignment="1">
      <alignment horizontal="left" vertical="center" wrapText="1"/>
    </xf>
    <xf numFmtId="0" fontId="30" fillId="4" borderId="68" xfId="0" applyFont="1" applyFill="1" applyBorder="1" applyAlignment="1">
      <alignment horizontal="center" vertical="center" wrapText="1"/>
    </xf>
    <xf numFmtId="0" fontId="30" fillId="4" borderId="13"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29" fillId="4" borderId="32" xfId="0" applyFont="1" applyFill="1" applyBorder="1" applyAlignment="1">
      <alignment horizontal="left" vertical="center"/>
    </xf>
    <xf numFmtId="0" fontId="29" fillId="4" borderId="33" xfId="0" applyFont="1" applyFill="1" applyBorder="1" applyAlignment="1">
      <alignment horizontal="left" vertical="center"/>
    </xf>
    <xf numFmtId="0" fontId="29" fillId="4" borderId="34" xfId="0" applyFont="1" applyFill="1" applyBorder="1" applyAlignment="1">
      <alignment horizontal="left"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0" xfId="0" applyFont="1" applyBorder="1" applyAlignment="1">
      <alignment horizontal="left" vertical="center" wrapText="1"/>
    </xf>
    <xf numFmtId="0" fontId="23" fillId="0" borderId="15" xfId="0" applyFont="1" applyBorder="1" applyAlignment="1">
      <alignment horizontal="left" vertical="center" wrapText="1"/>
    </xf>
    <xf numFmtId="0" fontId="29" fillId="4" borderId="29" xfId="0" applyFont="1" applyFill="1" applyBorder="1" applyAlignment="1">
      <alignment horizontal="left" vertical="center" wrapText="1"/>
    </xf>
    <xf numFmtId="0" fontId="29" fillId="4" borderId="30" xfId="0" applyFont="1" applyFill="1" applyBorder="1" applyAlignment="1">
      <alignment horizontal="left" vertical="center" wrapText="1"/>
    </xf>
    <xf numFmtId="0" fontId="29" fillId="4" borderId="31" xfId="0" applyFont="1" applyFill="1" applyBorder="1" applyAlignment="1">
      <alignment horizontal="left" vertical="center" wrapText="1"/>
    </xf>
    <xf numFmtId="0" fontId="29" fillId="4" borderId="32" xfId="0" applyFont="1" applyFill="1" applyBorder="1" applyAlignment="1">
      <alignment horizontal="left" vertical="center" wrapText="1"/>
    </xf>
    <xf numFmtId="0" fontId="29" fillId="4" borderId="33" xfId="0" applyFont="1" applyFill="1" applyBorder="1" applyAlignment="1">
      <alignment horizontal="left" vertical="center" wrapText="1"/>
    </xf>
    <xf numFmtId="0" fontId="29" fillId="4" borderId="34" xfId="0" applyFont="1" applyFill="1" applyBorder="1" applyAlignment="1">
      <alignment horizontal="left" vertical="center" wrapText="1"/>
    </xf>
    <xf numFmtId="0" fontId="29" fillId="4" borderId="6" xfId="0" applyFont="1" applyFill="1" applyBorder="1" applyAlignment="1">
      <alignment horizontal="left" vertical="center" wrapText="1"/>
    </xf>
    <xf numFmtId="0" fontId="29" fillId="4" borderId="7" xfId="0" applyFont="1" applyFill="1" applyBorder="1" applyAlignment="1">
      <alignment horizontal="left" vertical="center" wrapText="1"/>
    </xf>
    <xf numFmtId="3" fontId="32" fillId="4" borderId="11" xfId="0" applyNumberFormat="1" applyFont="1" applyFill="1" applyBorder="1" applyAlignment="1">
      <alignment horizontal="center" vertical="center"/>
    </xf>
    <xf numFmtId="0" fontId="79" fillId="4" borderId="2" xfId="0" applyFont="1" applyFill="1" applyBorder="1" applyAlignment="1">
      <alignment horizontal="left" vertical="center" wrapText="1"/>
    </xf>
    <xf numFmtId="0" fontId="79" fillId="4" borderId="3" xfId="0" applyFont="1" applyFill="1" applyBorder="1" applyAlignment="1">
      <alignment horizontal="left" vertical="center" wrapText="1"/>
    </xf>
    <xf numFmtId="0" fontId="79" fillId="4" borderId="4" xfId="0" applyFont="1" applyFill="1" applyBorder="1" applyAlignment="1">
      <alignment horizontal="left" vertical="center" wrapText="1"/>
    </xf>
    <xf numFmtId="0" fontId="79" fillId="4" borderId="5" xfId="0" applyFont="1" applyFill="1" applyBorder="1" applyAlignment="1">
      <alignment horizontal="left" vertical="center" wrapText="1"/>
    </xf>
    <xf numFmtId="0" fontId="79" fillId="4" borderId="6" xfId="0" applyFont="1" applyFill="1" applyBorder="1" applyAlignment="1">
      <alignment horizontal="left" vertical="center" wrapText="1"/>
    </xf>
    <xf numFmtId="0" fontId="79" fillId="4" borderId="7" xfId="0" applyFont="1" applyFill="1" applyBorder="1" applyAlignment="1">
      <alignment horizontal="left" vertical="center" wrapText="1"/>
    </xf>
    <xf numFmtId="0" fontId="30" fillId="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4" borderId="10" xfId="0" applyFont="1" applyFill="1" applyBorder="1" applyAlignment="1">
      <alignment horizontal="center" vertical="center" wrapText="1"/>
    </xf>
    <xf numFmtId="0" fontId="64" fillId="4" borderId="18" xfId="0" applyFont="1" applyFill="1" applyBorder="1" applyAlignment="1">
      <alignment horizontal="left" vertical="center" wrapText="1"/>
    </xf>
    <xf numFmtId="0" fontId="64" fillId="4" borderId="19" xfId="0" applyFont="1" applyFill="1" applyBorder="1" applyAlignment="1">
      <alignment horizontal="left" vertical="center" wrapText="1"/>
    </xf>
    <xf numFmtId="0" fontId="64" fillId="4" borderId="53" xfId="0" applyFont="1" applyFill="1" applyBorder="1" applyAlignment="1">
      <alignment horizontal="left" vertical="center" wrapText="1"/>
    </xf>
    <xf numFmtId="0" fontId="30" fillId="0" borderId="10" xfId="0" applyFont="1" applyBorder="1" applyAlignment="1">
      <alignment vertical="center" wrapText="1"/>
    </xf>
    <xf numFmtId="0" fontId="30" fillId="0" borderId="11" xfId="0" applyFont="1" applyBorder="1" applyAlignment="1">
      <alignment vertical="center" wrapText="1"/>
    </xf>
    <xf numFmtId="0" fontId="30" fillId="0" borderId="7" xfId="0" applyFont="1" applyBorder="1" applyAlignment="1">
      <alignmen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3" fillId="0" borderId="1" xfId="0" applyFont="1" applyBorder="1" applyAlignment="1">
      <alignment horizontal="center" vertical="center" wrapText="1"/>
    </xf>
    <xf numFmtId="0" fontId="30" fillId="0" borderId="14" xfId="0" applyFont="1" applyBorder="1" applyAlignment="1">
      <alignment horizontal="left" vertical="center" wrapText="1"/>
    </xf>
    <xf numFmtId="0" fontId="48" fillId="0" borderId="1" xfId="0" applyFont="1" applyBorder="1" applyAlignment="1">
      <alignment horizontal="left" vertical="center" wrapText="1"/>
    </xf>
    <xf numFmtId="177" fontId="32" fillId="0" borderId="10" xfId="0" applyNumberFormat="1" applyFont="1" applyBorder="1" applyAlignment="1">
      <alignment horizontal="left" vertical="center"/>
    </xf>
    <xf numFmtId="177" fontId="32" fillId="0" borderId="11" xfId="0" applyNumberFormat="1" applyFont="1" applyBorder="1" applyAlignment="1">
      <alignment horizontal="left" vertical="center"/>
    </xf>
    <xf numFmtId="177" fontId="32" fillId="0" borderId="12" xfId="0" applyNumberFormat="1" applyFont="1" applyBorder="1" applyAlignment="1">
      <alignment horizontal="left" vertical="center"/>
    </xf>
    <xf numFmtId="38" fontId="43" fillId="2" borderId="18" xfId="1" applyFont="1" applyFill="1" applyBorder="1" applyAlignment="1">
      <alignment horizontal="right" vertical="center" wrapText="1"/>
    </xf>
    <xf numFmtId="38" fontId="43" fillId="2" borderId="19" xfId="1" applyFont="1" applyFill="1" applyBorder="1" applyAlignment="1">
      <alignment horizontal="right" vertical="center" wrapText="1"/>
    </xf>
    <xf numFmtId="38" fontId="43" fillId="0" borderId="10" xfId="1" applyFont="1" applyFill="1" applyBorder="1" applyAlignment="1">
      <alignment horizontal="right" vertical="center" wrapText="1"/>
    </xf>
    <xf numFmtId="38" fontId="43" fillId="0" borderId="11" xfId="1" applyFont="1" applyFill="1" applyBorder="1" applyAlignment="1">
      <alignment horizontal="right" vertical="center" wrapText="1"/>
    </xf>
    <xf numFmtId="38" fontId="32" fillId="5" borderId="10" xfId="1" applyFont="1" applyFill="1" applyBorder="1" applyAlignment="1">
      <alignment horizontal="right" vertical="center" wrapText="1"/>
    </xf>
    <xf numFmtId="38" fontId="32" fillId="5" borderId="11" xfId="1" applyFont="1" applyFill="1" applyBorder="1" applyAlignment="1">
      <alignment horizontal="right" vertical="center" wrapText="1"/>
    </xf>
    <xf numFmtId="38" fontId="32" fillId="5" borderId="25" xfId="1" applyFont="1" applyFill="1" applyBorder="1" applyAlignment="1">
      <alignment horizontal="right" vertical="center" wrapText="1"/>
    </xf>
    <xf numFmtId="38" fontId="32" fillId="5" borderId="26" xfId="1" applyFont="1" applyFill="1" applyBorder="1" applyAlignment="1">
      <alignment horizontal="right"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27" xfId="0" applyFont="1" applyBorder="1" applyAlignment="1">
      <alignment horizontal="left" vertical="center" wrapText="1"/>
    </xf>
    <xf numFmtId="0" fontId="30" fillId="2" borderId="17" xfId="0" applyFont="1" applyFill="1" applyBorder="1" applyAlignment="1">
      <alignment horizontal="left" vertical="center" wrapText="1"/>
    </xf>
    <xf numFmtId="0" fontId="30" fillId="5" borderId="2" xfId="0" applyFont="1" applyFill="1" applyBorder="1" applyAlignment="1">
      <alignment horizontal="left" vertical="center" wrapText="1"/>
    </xf>
    <xf numFmtId="0" fontId="30" fillId="5" borderId="3" xfId="0" applyFont="1" applyFill="1" applyBorder="1" applyAlignment="1">
      <alignment horizontal="left" vertical="center" wrapText="1"/>
    </xf>
    <xf numFmtId="0" fontId="30" fillId="5" borderId="4" xfId="0" applyFont="1" applyFill="1" applyBorder="1" applyAlignment="1">
      <alignment horizontal="left" vertical="center" wrapText="1"/>
    </xf>
    <xf numFmtId="0" fontId="30" fillId="0" borderId="9" xfId="0" applyFont="1" applyBorder="1" applyAlignment="1">
      <alignment vertical="center" wrapText="1"/>
    </xf>
    <xf numFmtId="0" fontId="30" fillId="5" borderId="21" xfId="0" applyFont="1" applyFill="1" applyBorder="1" applyAlignment="1">
      <alignment horizontal="center" vertical="center" wrapText="1"/>
    </xf>
    <xf numFmtId="0" fontId="30" fillId="5" borderId="23"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0" borderId="1" xfId="0" applyFont="1" applyBorder="1" applyAlignment="1">
      <alignment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56" xfId="0" applyFont="1" applyBorder="1" applyAlignment="1">
      <alignment horizontal="center" vertical="center" wrapText="1"/>
    </xf>
    <xf numFmtId="0" fontId="15" fillId="4" borderId="8" xfId="0" applyFont="1" applyFill="1" applyBorder="1" applyAlignment="1">
      <alignment horizontal="center" vertical="center"/>
    </xf>
    <xf numFmtId="0" fontId="15" fillId="4" borderId="0" xfId="0" applyFont="1" applyFill="1" applyBorder="1" applyAlignment="1">
      <alignment horizontal="center" vertical="center"/>
    </xf>
    <xf numFmtId="0" fontId="30" fillId="0" borderId="0" xfId="0" applyFont="1" applyAlignment="1">
      <alignment horizontal="left" vertical="center" wrapText="1"/>
    </xf>
    <xf numFmtId="0" fontId="29" fillId="0" borderId="0" xfId="0" applyFont="1" applyAlignment="1">
      <alignment horizontal="left" vertical="center"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15" fillId="0" borderId="0" xfId="0" applyFont="1" applyBorder="1" applyAlignment="1">
      <alignment horizontal="center" vertical="center"/>
    </xf>
    <xf numFmtId="177" fontId="32" fillId="0" borderId="0" xfId="0" applyNumberFormat="1" applyFont="1" applyFill="1" applyBorder="1" applyAlignment="1">
      <alignment horizontal="left" vertical="center"/>
    </xf>
    <xf numFmtId="177" fontId="32" fillId="0" borderId="15" xfId="0" applyNumberFormat="1" applyFont="1" applyFill="1" applyBorder="1" applyAlignment="1">
      <alignment horizontal="left" vertical="center"/>
    </xf>
    <xf numFmtId="0" fontId="0" fillId="0" borderId="0" xfId="0" applyAlignment="1">
      <alignment horizontal="center" vertical="center"/>
    </xf>
    <xf numFmtId="0" fontId="30" fillId="0" borderId="2"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51" fillId="0" borderId="1" xfId="0" applyFont="1" applyBorder="1" applyAlignment="1">
      <alignment horizontal="center" vertical="center" wrapText="1"/>
    </xf>
    <xf numFmtId="0" fontId="61" fillId="0" borderId="10" xfId="0" applyFont="1" applyFill="1" applyBorder="1" applyAlignment="1">
      <alignment horizontal="center" vertical="center" wrapText="1"/>
    </xf>
    <xf numFmtId="0" fontId="61" fillId="0" borderId="11" xfId="0" applyFont="1" applyFill="1" applyBorder="1" applyAlignment="1">
      <alignment horizontal="center" vertical="center" wrapText="1"/>
    </xf>
    <xf numFmtId="0" fontId="61" fillId="0" borderId="12" xfId="0" applyFont="1" applyFill="1" applyBorder="1" applyAlignment="1">
      <alignment horizontal="center" vertical="center" wrapText="1"/>
    </xf>
    <xf numFmtId="0" fontId="2" fillId="0" borderId="0" xfId="0" applyFont="1" applyAlignment="1">
      <alignment horizontal="center" vertical="center" wrapText="1"/>
    </xf>
    <xf numFmtId="0" fontId="30"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8"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61" fillId="0" borderId="2" xfId="0" applyFont="1" applyBorder="1" applyAlignment="1">
      <alignment horizontal="center" vertical="center" wrapText="1"/>
    </xf>
    <xf numFmtId="0" fontId="61"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5" borderId="2"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4" fillId="5" borderId="15"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1" xfId="0" applyFont="1" applyFill="1" applyBorder="1" applyAlignment="1">
      <alignment horizontal="center" vertical="center" wrapText="1"/>
    </xf>
    <xf numFmtId="177" fontId="43" fillId="0" borderId="1" xfId="0" applyNumberFormat="1" applyFont="1" applyBorder="1" applyAlignment="1">
      <alignment horizontal="left" vertical="center"/>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61" fillId="0" borderId="1"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9" fillId="0" borderId="1" xfId="0" applyFont="1" applyBorder="1" applyAlignment="1">
      <alignment horizontal="center" vertical="center" wrapText="1"/>
    </xf>
    <xf numFmtId="0" fontId="1" fillId="0" borderId="9" xfId="0" applyFont="1" applyBorder="1" applyAlignment="1">
      <alignment horizontal="justify" vertical="center" wrapText="1"/>
    </xf>
    <xf numFmtId="0" fontId="1" fillId="0" borderId="14" xfId="0" applyFont="1" applyBorder="1" applyAlignment="1">
      <alignment horizontal="justify" vertical="center" wrapText="1"/>
    </xf>
    <xf numFmtId="0" fontId="1" fillId="2"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5" fillId="0" borderId="18" xfId="0" applyFont="1" applyBorder="1" applyAlignment="1">
      <alignment horizontal="center"/>
    </xf>
    <xf numFmtId="0" fontId="15" fillId="0" borderId="19" xfId="0" applyFont="1" applyBorder="1" applyAlignment="1">
      <alignment horizontal="center"/>
    </xf>
    <xf numFmtId="0" fontId="23" fillId="4" borderId="45" xfId="0" applyFont="1" applyFill="1" applyBorder="1" applyAlignment="1">
      <alignment horizontal="center" vertical="center" wrapText="1"/>
    </xf>
    <xf numFmtId="0" fontId="23" fillId="4" borderId="51" xfId="0" applyFont="1" applyFill="1" applyBorder="1" applyAlignment="1">
      <alignment horizontal="center" vertical="center" wrapText="1"/>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15" fillId="0" borderId="12" xfId="0" applyFont="1" applyBorder="1" applyAlignment="1">
      <alignment horizontal="center" vertical="center" wrapText="1"/>
    </xf>
    <xf numFmtId="0" fontId="59" fillId="0" borderId="61" xfId="0" applyFont="1" applyBorder="1" applyAlignment="1">
      <alignment horizontal="center" vertical="center"/>
    </xf>
    <xf numFmtId="0" fontId="59" fillId="0" borderId="62" xfId="0" applyFont="1" applyBorder="1" applyAlignment="1">
      <alignment horizontal="center" vertical="center"/>
    </xf>
    <xf numFmtId="0" fontId="23" fillId="4" borderId="9"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12" xfId="0" applyFont="1" applyBorder="1" applyAlignment="1">
      <alignment horizontal="center" vertical="center" wrapText="1"/>
    </xf>
    <xf numFmtId="0" fontId="59" fillId="5" borderId="2" xfId="0" applyFont="1" applyFill="1" applyBorder="1" applyAlignment="1">
      <alignment horizontal="center" vertical="center" wrapText="1"/>
    </xf>
    <xf numFmtId="0" fontId="59" fillId="5" borderId="4" xfId="0" applyFont="1" applyFill="1" applyBorder="1" applyAlignment="1">
      <alignment horizontal="center" vertical="center" wrapText="1"/>
    </xf>
    <xf numFmtId="0" fontId="59" fillId="5" borderId="8" xfId="0" applyFont="1" applyFill="1" applyBorder="1" applyAlignment="1">
      <alignment horizontal="center" vertical="center" wrapText="1"/>
    </xf>
    <xf numFmtId="0" fontId="59" fillId="5" borderId="15" xfId="0" applyFont="1" applyFill="1" applyBorder="1" applyAlignment="1">
      <alignment horizontal="center" vertical="center" wrapText="1"/>
    </xf>
    <xf numFmtId="0" fontId="59" fillId="5" borderId="5" xfId="0" applyFont="1" applyFill="1" applyBorder="1" applyAlignment="1">
      <alignment horizontal="center" vertical="center" wrapText="1"/>
    </xf>
    <xf numFmtId="0" fontId="59" fillId="5" borderId="7" xfId="0" applyFont="1" applyFill="1" applyBorder="1" applyAlignment="1">
      <alignment horizontal="center" vertical="center" wrapText="1"/>
    </xf>
    <xf numFmtId="0" fontId="30" fillId="4" borderId="50"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0" fillId="4" borderId="51" xfId="0" applyFont="1" applyFill="1" applyBorder="1" applyAlignment="1">
      <alignment horizontal="center" vertical="center" wrapText="1"/>
    </xf>
    <xf numFmtId="0" fontId="55" fillId="0" borderId="10"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12" xfId="0" applyFont="1" applyFill="1" applyBorder="1" applyAlignment="1">
      <alignment horizontal="center" vertical="center"/>
    </xf>
    <xf numFmtId="0" fontId="23" fillId="4" borderId="12"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63" fillId="5" borderId="1" xfId="0" applyFont="1" applyFill="1" applyBorder="1" applyAlignment="1">
      <alignment horizontal="center" vertical="center"/>
    </xf>
    <xf numFmtId="0" fontId="30" fillId="0" borderId="1" xfId="0" applyFont="1" applyFill="1" applyBorder="1" applyAlignment="1">
      <alignment horizontal="left" vertical="center"/>
    </xf>
    <xf numFmtId="0" fontId="30" fillId="0" borderId="1" xfId="0" applyFont="1" applyBorder="1" applyAlignment="1">
      <alignment horizontal="left" vertical="center"/>
    </xf>
    <xf numFmtId="0" fontId="49" fillId="0" borderId="10" xfId="0" applyFont="1" applyBorder="1" applyAlignment="1">
      <alignment horizontal="center" vertical="center" wrapText="1"/>
    </xf>
    <xf numFmtId="0" fontId="49" fillId="0" borderId="12" xfId="0" applyFont="1" applyBorder="1" applyAlignment="1">
      <alignment horizontal="center" vertical="center" wrapText="1"/>
    </xf>
  </cellXfs>
  <cellStyles count="4">
    <cellStyle name="桁区切り" xfId="1" builtinId="6"/>
    <cellStyle name="標準" xfId="0" builtinId="0"/>
    <cellStyle name="標準 2" xfId="3"/>
    <cellStyle name="標準_あたま紙２" xfId="2"/>
  </cellStyles>
  <dxfs count="0"/>
  <tableStyles count="0" defaultTableStyle="TableStyleMedium2" defaultPivotStyle="PivotStyleLight16"/>
  <colors>
    <mruColors>
      <color rgb="FF99FFCC"/>
      <color rgb="FFE5F5FF"/>
      <color rgb="FFFFCCFF"/>
      <color rgb="FFCCECFF"/>
      <color rgb="FFFFFF99"/>
      <color rgb="FFCCFFCC"/>
      <color rgb="FFFFCCCC"/>
      <color rgb="FFFFFFCC"/>
      <color rgb="FFFFE5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323850</xdr:colOff>
      <xdr:row>5</xdr:row>
      <xdr:rowOff>66675</xdr:rowOff>
    </xdr:from>
    <xdr:to>
      <xdr:col>15</xdr:col>
      <xdr:colOff>628650</xdr:colOff>
      <xdr:row>6</xdr:row>
      <xdr:rowOff>361950</xdr:rowOff>
    </xdr:to>
    <xdr:sp macro="" textlink="">
      <xdr:nvSpPr>
        <xdr:cNvPr id="2" name="吹き出し: 角を丸めた四角形 1">
          <a:extLst>
            <a:ext uri="{FF2B5EF4-FFF2-40B4-BE49-F238E27FC236}">
              <a16:creationId xmlns:a16="http://schemas.microsoft.com/office/drawing/2014/main" id="{6C669C80-9F00-4222-8663-C806241F4A5C}"/>
            </a:ext>
          </a:extLst>
        </xdr:cNvPr>
        <xdr:cNvSpPr/>
      </xdr:nvSpPr>
      <xdr:spPr>
        <a:xfrm>
          <a:off x="6381750" y="1428750"/>
          <a:ext cx="2362200" cy="676275"/>
        </a:xfrm>
        <a:prstGeom prst="wedgeRoundRectCallout">
          <a:avLst>
            <a:gd name="adj1" fmla="val -104008"/>
            <a:gd name="adj2" fmla="val 21173"/>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法人名を記入してください。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他の書類に自動転記されます。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304800</xdr:colOff>
      <xdr:row>7</xdr:row>
      <xdr:rowOff>333375</xdr:rowOff>
    </xdr:from>
    <xdr:to>
      <xdr:col>15</xdr:col>
      <xdr:colOff>609600</xdr:colOff>
      <xdr:row>8</xdr:row>
      <xdr:rowOff>371475</xdr:rowOff>
    </xdr:to>
    <xdr:sp macro="" textlink="">
      <xdr:nvSpPr>
        <xdr:cNvPr id="3" name="吹き出し: 角を丸めた四角形 2">
          <a:extLst>
            <a:ext uri="{FF2B5EF4-FFF2-40B4-BE49-F238E27FC236}">
              <a16:creationId xmlns:a16="http://schemas.microsoft.com/office/drawing/2014/main" id="{A82CA993-B66C-4C50-9767-767E284642BE}"/>
            </a:ext>
          </a:extLst>
        </xdr:cNvPr>
        <xdr:cNvSpPr/>
      </xdr:nvSpPr>
      <xdr:spPr>
        <a:xfrm>
          <a:off x="6362700" y="2457450"/>
          <a:ext cx="2362200" cy="419100"/>
        </a:xfrm>
        <a:prstGeom prst="wedgeRoundRectCallout">
          <a:avLst>
            <a:gd name="adj1" fmla="val -80621"/>
            <a:gd name="adj2" fmla="val 965"/>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法人所在地を記入してください。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1047750</xdr:colOff>
      <xdr:row>10</xdr:row>
      <xdr:rowOff>152400</xdr:rowOff>
    </xdr:from>
    <xdr:to>
      <xdr:col>16</xdr:col>
      <xdr:colOff>638175</xdr:colOff>
      <xdr:row>12</xdr:row>
      <xdr:rowOff>161925</xdr:rowOff>
    </xdr:to>
    <xdr:sp macro="" textlink="">
      <xdr:nvSpPr>
        <xdr:cNvPr id="5" name="吹き出し: 角を丸めた四角形 4">
          <a:extLst>
            <a:ext uri="{FF2B5EF4-FFF2-40B4-BE49-F238E27FC236}">
              <a16:creationId xmlns:a16="http://schemas.microsoft.com/office/drawing/2014/main" id="{475E4A8C-E27C-4E29-AB63-7FAD523CE1E8}"/>
            </a:ext>
          </a:extLst>
        </xdr:cNvPr>
        <xdr:cNvSpPr/>
      </xdr:nvSpPr>
      <xdr:spPr>
        <a:xfrm>
          <a:off x="7153275" y="2105025"/>
          <a:ext cx="1666875" cy="428625"/>
        </a:xfrm>
        <a:prstGeom prst="wedgeRoundRectCallout">
          <a:avLst>
            <a:gd name="adj1" fmla="val -213764"/>
            <a:gd name="adj2" fmla="val 65962"/>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事業所情報を入力する。</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13</xdr:col>
      <xdr:colOff>1028700</xdr:colOff>
      <xdr:row>3</xdr:row>
      <xdr:rowOff>47624</xdr:rowOff>
    </xdr:from>
    <xdr:to>
      <xdr:col>19</xdr:col>
      <xdr:colOff>19050</xdr:colOff>
      <xdr:row>7</xdr:row>
      <xdr:rowOff>123825</xdr:rowOff>
    </xdr:to>
    <xdr:sp macro="" textlink="">
      <xdr:nvSpPr>
        <xdr:cNvPr id="6" name="吹き出し: 角を丸めた四角形 5">
          <a:extLst>
            <a:ext uri="{FF2B5EF4-FFF2-40B4-BE49-F238E27FC236}">
              <a16:creationId xmlns:a16="http://schemas.microsoft.com/office/drawing/2014/main" id="{CBDA7C7D-5082-4602-8023-0AB2D9FE7528}"/>
            </a:ext>
          </a:extLst>
        </xdr:cNvPr>
        <xdr:cNvSpPr/>
      </xdr:nvSpPr>
      <xdr:spPr>
        <a:xfrm>
          <a:off x="7134225" y="619124"/>
          <a:ext cx="3343275" cy="771526"/>
        </a:xfrm>
        <a:prstGeom prst="wedgeRoundRectCallout">
          <a:avLst>
            <a:gd name="adj1" fmla="val -91943"/>
            <a:gd name="adj2" fmla="val 53954"/>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法人情報です。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共通様式から自動入力されます。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14</xdr:col>
      <xdr:colOff>9524</xdr:colOff>
      <xdr:row>16</xdr:row>
      <xdr:rowOff>200025</xdr:rowOff>
    </xdr:from>
    <xdr:to>
      <xdr:col>20</xdr:col>
      <xdr:colOff>619125</xdr:colOff>
      <xdr:row>20</xdr:row>
      <xdr:rowOff>85725</xdr:rowOff>
    </xdr:to>
    <xdr:sp macro="" textlink="">
      <xdr:nvSpPr>
        <xdr:cNvPr id="7" name="吹き出し: 角を丸めた四角形 6">
          <a:extLst>
            <a:ext uri="{FF2B5EF4-FFF2-40B4-BE49-F238E27FC236}">
              <a16:creationId xmlns:a16="http://schemas.microsoft.com/office/drawing/2014/main" id="{DBEF5FD1-C1B4-42AD-B32B-6EEAEED38A30}"/>
            </a:ext>
          </a:extLst>
        </xdr:cNvPr>
        <xdr:cNvSpPr/>
      </xdr:nvSpPr>
      <xdr:spPr>
        <a:xfrm>
          <a:off x="7181849" y="3467100"/>
          <a:ext cx="4552951" cy="752475"/>
        </a:xfrm>
        <a:prstGeom prst="wedgeRoundRectCallout">
          <a:avLst>
            <a:gd name="adj1" fmla="val -78578"/>
            <a:gd name="adj2" fmla="val 86491"/>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改善金➊</a:t>
          </a:r>
          <a:r>
            <a:rPr kumimoji="1" lang="en-US" altLang="ja-JP" sz="1100" b="0" cap="none" spc="0">
              <a:ln w="0"/>
              <a:solidFill>
                <a:schemeClr val="tx1"/>
              </a:solidFill>
              <a:effectLst>
                <a:outerShdw blurRad="38100" dist="19050" dir="2700000" algn="tl" rotWithShape="0">
                  <a:schemeClr val="dk1">
                    <a:alpha val="40000"/>
                  </a:schemeClr>
                </a:outerShdw>
              </a:effectLst>
            </a:rPr>
            <a:t>+➋+➌</a:t>
          </a:r>
          <a:r>
            <a:rPr kumimoji="1" lang="ja-JP" altLang="en-US" sz="1100" b="0" cap="none" spc="0">
              <a:ln w="0"/>
              <a:solidFill>
                <a:schemeClr val="tx1"/>
              </a:solidFill>
              <a:effectLst>
                <a:outerShdw blurRad="38100" dist="19050" dir="2700000" algn="tl" rotWithShape="0">
                  <a:schemeClr val="dk1">
                    <a:alpha val="40000"/>
                  </a:schemeClr>
                </a:outerShdw>
              </a:effectLst>
            </a:rPr>
            <a:t>の合計金額が一致する。</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③より④の金額が多くなる事</a:t>
          </a:r>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0</xdr:col>
      <xdr:colOff>276225</xdr:colOff>
      <xdr:row>65</xdr:row>
      <xdr:rowOff>28575</xdr:rowOff>
    </xdr:from>
    <xdr:to>
      <xdr:col>4</xdr:col>
      <xdr:colOff>409575</xdr:colOff>
      <xdr:row>65</xdr:row>
      <xdr:rowOff>381000</xdr:rowOff>
    </xdr:to>
    <xdr:sp macro="" textlink="">
      <xdr:nvSpPr>
        <xdr:cNvPr id="8" name="吹き出し: 角を丸めた四角形 7">
          <a:extLst>
            <a:ext uri="{FF2B5EF4-FFF2-40B4-BE49-F238E27FC236}">
              <a16:creationId xmlns:a16="http://schemas.microsoft.com/office/drawing/2014/main" id="{29231C33-B66E-443A-BA71-E03B3EEBE54F}"/>
            </a:ext>
          </a:extLst>
        </xdr:cNvPr>
        <xdr:cNvSpPr/>
      </xdr:nvSpPr>
      <xdr:spPr>
        <a:xfrm>
          <a:off x="276225" y="15782925"/>
          <a:ext cx="2047875" cy="352425"/>
        </a:xfrm>
        <a:prstGeom prst="wedgeRoundRectCallout">
          <a:avLst>
            <a:gd name="adj1" fmla="val -2799"/>
            <a:gd name="adj2" fmla="val -110117"/>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作成日を記入してください。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13</xdr:col>
      <xdr:colOff>990600</xdr:colOff>
      <xdr:row>62</xdr:row>
      <xdr:rowOff>66675</xdr:rowOff>
    </xdr:from>
    <xdr:to>
      <xdr:col>17</xdr:col>
      <xdr:colOff>171450</xdr:colOff>
      <xdr:row>63</xdr:row>
      <xdr:rowOff>28575</xdr:rowOff>
    </xdr:to>
    <xdr:sp macro="" textlink="">
      <xdr:nvSpPr>
        <xdr:cNvPr id="9" name="吹き出し: 角を丸めた四角形 8">
          <a:extLst>
            <a:ext uri="{FF2B5EF4-FFF2-40B4-BE49-F238E27FC236}">
              <a16:creationId xmlns:a16="http://schemas.microsoft.com/office/drawing/2014/main" id="{79A90ACF-81DF-4919-9B17-BC951AC348CD}"/>
            </a:ext>
          </a:extLst>
        </xdr:cNvPr>
        <xdr:cNvSpPr/>
      </xdr:nvSpPr>
      <xdr:spPr>
        <a:xfrm>
          <a:off x="7096125" y="14916150"/>
          <a:ext cx="2219325" cy="428625"/>
        </a:xfrm>
        <a:prstGeom prst="wedgeRoundRectCallout">
          <a:avLst>
            <a:gd name="adj1" fmla="val -104226"/>
            <a:gd name="adj2" fmla="val 67120"/>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tx1"/>
              </a:solidFill>
              <a:effectLst>
                <a:outerShdw blurRad="38100" dist="19050" dir="2700000" algn="tl" rotWithShape="0">
                  <a:schemeClr val="dk1">
                    <a:alpha val="40000"/>
                  </a:schemeClr>
                </a:outerShdw>
              </a:effectLst>
              <a:latin typeface="+mn-lt"/>
              <a:ea typeface="+mn-ea"/>
              <a:cs typeface="+mn-cs"/>
            </a:rPr>
            <a:t>共通様式から自動入力されます。</a:t>
          </a:r>
          <a:endParaRPr lang="ja-JP" altLang="ja-JP">
            <a:solidFill>
              <a:schemeClr val="tx1"/>
            </a:solidFill>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13</xdr:col>
      <xdr:colOff>1009650</xdr:colOff>
      <xdr:row>7</xdr:row>
      <xdr:rowOff>247650</xdr:rowOff>
    </xdr:from>
    <xdr:to>
      <xdr:col>16</xdr:col>
      <xdr:colOff>600075</xdr:colOff>
      <xdr:row>9</xdr:row>
      <xdr:rowOff>180975</xdr:rowOff>
    </xdr:to>
    <xdr:sp macro="" textlink="">
      <xdr:nvSpPr>
        <xdr:cNvPr id="10" name="吹き出し: 角を丸めた四角形 9">
          <a:extLst>
            <a:ext uri="{FF2B5EF4-FFF2-40B4-BE49-F238E27FC236}">
              <a16:creationId xmlns:a16="http://schemas.microsoft.com/office/drawing/2014/main" id="{EEDB2B3F-E47E-4836-897F-25085C6C647A}"/>
            </a:ext>
          </a:extLst>
        </xdr:cNvPr>
        <xdr:cNvSpPr/>
      </xdr:nvSpPr>
      <xdr:spPr>
        <a:xfrm>
          <a:off x="7115175" y="1514475"/>
          <a:ext cx="1971675" cy="428625"/>
        </a:xfrm>
        <a:prstGeom prst="wedgeRoundRectCallout">
          <a:avLst>
            <a:gd name="adj1" fmla="val -116649"/>
            <a:gd name="adj2" fmla="val 14851"/>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入力してください。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14</xdr:col>
      <xdr:colOff>1</xdr:colOff>
      <xdr:row>21</xdr:row>
      <xdr:rowOff>47625</xdr:rowOff>
    </xdr:from>
    <xdr:to>
      <xdr:col>20</xdr:col>
      <xdr:colOff>600075</xdr:colOff>
      <xdr:row>24</xdr:row>
      <xdr:rowOff>95250</xdr:rowOff>
    </xdr:to>
    <xdr:sp macro="" textlink="">
      <xdr:nvSpPr>
        <xdr:cNvPr id="11" name="吹き出し: 角を丸めた四角形 10">
          <a:extLst>
            <a:ext uri="{FF2B5EF4-FFF2-40B4-BE49-F238E27FC236}">
              <a16:creationId xmlns:a16="http://schemas.microsoft.com/office/drawing/2014/main" id="{6D49E5A7-5C6F-45E3-B264-C4758C5A0CFD}"/>
            </a:ext>
          </a:extLst>
        </xdr:cNvPr>
        <xdr:cNvSpPr/>
      </xdr:nvSpPr>
      <xdr:spPr>
        <a:xfrm>
          <a:off x="7172326" y="4410075"/>
          <a:ext cx="4543424" cy="733425"/>
        </a:xfrm>
        <a:prstGeom prst="wedgeRoundRectCallout">
          <a:avLst>
            <a:gd name="adj1" fmla="val -77069"/>
            <a:gd name="adj2" fmla="val 1898"/>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cap="none" spc="0">
              <a:ln w="0"/>
              <a:solidFill>
                <a:schemeClr val="tx1"/>
              </a:solidFill>
              <a:effectLst>
                <a:outerShdw blurRad="38100" dist="19050" dir="2700000" algn="tl" rotWithShape="0">
                  <a:schemeClr val="dk1">
                    <a:alpha val="40000"/>
                  </a:schemeClr>
                </a:outerShdw>
              </a:effectLst>
            </a:rPr>
            <a:t>ⅰ</a:t>
          </a:r>
          <a:r>
            <a:rPr kumimoji="1" lang="ja-JP" altLang="en-US" sz="1100" b="0" cap="none" spc="0">
              <a:ln w="0"/>
              <a:solidFill>
                <a:schemeClr val="tx1"/>
              </a:solidFill>
              <a:effectLst>
                <a:outerShdw blurRad="38100" dist="19050" dir="2700000" algn="tl" rotWithShape="0">
                  <a:schemeClr val="dk1">
                    <a:alpha val="40000"/>
                  </a:schemeClr>
                </a:outerShdw>
              </a:effectLst>
            </a:rPr>
            <a:t>）には賃金の総額（改善金を含む）を</a:t>
          </a:r>
          <a:r>
            <a:rPr kumimoji="1" lang="en-US" altLang="ja-JP" sz="1100" b="0" cap="none" spc="0">
              <a:ln w="0"/>
              <a:solidFill>
                <a:schemeClr val="tx1"/>
              </a:solidFill>
              <a:effectLst>
                <a:outerShdw blurRad="38100" dist="19050" dir="2700000" algn="tl" rotWithShape="0">
                  <a:schemeClr val="dk1">
                    <a:alpha val="40000"/>
                  </a:schemeClr>
                </a:outerShdw>
              </a:effectLst>
            </a:rPr>
            <a:t>ⅱ</a:t>
          </a:r>
          <a:r>
            <a:rPr kumimoji="1" lang="ja-JP" altLang="en-US" sz="1100" b="0" cap="none" spc="0">
              <a:ln w="0"/>
              <a:solidFill>
                <a:schemeClr val="tx1"/>
              </a:solidFill>
              <a:effectLst>
                <a:outerShdw blurRad="38100" dist="19050" dir="2700000" algn="tl" rotWithShape="0">
                  <a:schemeClr val="dk1">
                    <a:alpha val="40000"/>
                  </a:schemeClr>
                </a:outerShdw>
              </a:effectLst>
            </a:rPr>
            <a:t>）には前年度の賃金の総額を入力してください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14</xdr:col>
      <xdr:colOff>85725</xdr:colOff>
      <xdr:row>24</xdr:row>
      <xdr:rowOff>209551</xdr:rowOff>
    </xdr:from>
    <xdr:to>
      <xdr:col>19</xdr:col>
      <xdr:colOff>428625</xdr:colOff>
      <xdr:row>27</xdr:row>
      <xdr:rowOff>1</xdr:rowOff>
    </xdr:to>
    <xdr:sp macro="" textlink="">
      <xdr:nvSpPr>
        <xdr:cNvPr id="12" name="吹き出し: 角を丸めた四角形 11">
          <a:extLst>
            <a:ext uri="{FF2B5EF4-FFF2-40B4-BE49-F238E27FC236}">
              <a16:creationId xmlns:a16="http://schemas.microsoft.com/office/drawing/2014/main" id="{A16BCE88-C2DE-411F-BAC7-591EB5DF58CE}"/>
            </a:ext>
          </a:extLst>
        </xdr:cNvPr>
        <xdr:cNvSpPr/>
      </xdr:nvSpPr>
      <xdr:spPr>
        <a:xfrm>
          <a:off x="7258050" y="5257801"/>
          <a:ext cx="3629025" cy="476250"/>
        </a:xfrm>
        <a:prstGeom prst="wedgeRoundRectCallout">
          <a:avLst>
            <a:gd name="adj1" fmla="val -82248"/>
            <a:gd name="adj2" fmla="val -60705"/>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１月あたりの平均賃金改善額　</a:t>
          </a:r>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　支給する人数</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14</xdr:col>
      <xdr:colOff>9523</xdr:colOff>
      <xdr:row>28</xdr:row>
      <xdr:rowOff>19049</xdr:rowOff>
    </xdr:from>
    <xdr:to>
      <xdr:col>17</xdr:col>
      <xdr:colOff>476249</xdr:colOff>
      <xdr:row>30</xdr:row>
      <xdr:rowOff>0</xdr:rowOff>
    </xdr:to>
    <xdr:sp macro="" textlink="">
      <xdr:nvSpPr>
        <xdr:cNvPr id="13" name="吹き出し: 角を丸めた四角形 12">
          <a:extLst>
            <a:ext uri="{FF2B5EF4-FFF2-40B4-BE49-F238E27FC236}">
              <a16:creationId xmlns:a16="http://schemas.microsoft.com/office/drawing/2014/main" id="{06B6EB46-F58A-4FC7-984C-8CB4EE68C337}"/>
            </a:ext>
          </a:extLst>
        </xdr:cNvPr>
        <xdr:cNvSpPr/>
      </xdr:nvSpPr>
      <xdr:spPr>
        <a:xfrm>
          <a:off x="7181848" y="5981699"/>
          <a:ext cx="2438401" cy="381001"/>
        </a:xfrm>
        <a:prstGeom prst="wedgeRoundRectCallout">
          <a:avLst>
            <a:gd name="adj1" fmla="val -104765"/>
            <a:gd name="adj2" fmla="val -76564"/>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常勤換算総数を入力してください。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14</xdr:col>
      <xdr:colOff>19051</xdr:colOff>
      <xdr:row>45</xdr:row>
      <xdr:rowOff>142875</xdr:rowOff>
    </xdr:from>
    <xdr:to>
      <xdr:col>17</xdr:col>
      <xdr:colOff>266701</xdr:colOff>
      <xdr:row>46</xdr:row>
      <xdr:rowOff>257175</xdr:rowOff>
    </xdr:to>
    <xdr:sp macro="" textlink="">
      <xdr:nvSpPr>
        <xdr:cNvPr id="14" name="吹き出し: 角を丸めた四角形 13">
          <a:extLst>
            <a:ext uri="{FF2B5EF4-FFF2-40B4-BE49-F238E27FC236}">
              <a16:creationId xmlns:a16="http://schemas.microsoft.com/office/drawing/2014/main" id="{CD92D6DF-ACCB-4BE8-85B7-5C214A52CD12}"/>
            </a:ext>
          </a:extLst>
        </xdr:cNvPr>
        <xdr:cNvSpPr/>
      </xdr:nvSpPr>
      <xdr:spPr>
        <a:xfrm>
          <a:off x="7191376" y="10182225"/>
          <a:ext cx="2219325" cy="428625"/>
        </a:xfrm>
        <a:prstGeom prst="wedgeRoundRectCallout">
          <a:avLst>
            <a:gd name="adj1" fmla="val -106318"/>
            <a:gd name="adj2" fmla="val 17073"/>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各情報を入力してください。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10</xdr:col>
      <xdr:colOff>390525</xdr:colOff>
      <xdr:row>65</xdr:row>
      <xdr:rowOff>76200</xdr:rowOff>
    </xdr:from>
    <xdr:to>
      <xdr:col>11</xdr:col>
      <xdr:colOff>419100</xdr:colOff>
      <xdr:row>65</xdr:row>
      <xdr:rowOff>390525</xdr:rowOff>
    </xdr:to>
    <xdr:sp macro="" textlink="">
      <xdr:nvSpPr>
        <xdr:cNvPr id="3" name="楕円 2">
          <a:extLst>
            <a:ext uri="{FF2B5EF4-FFF2-40B4-BE49-F238E27FC236}">
              <a16:creationId xmlns:a16="http://schemas.microsoft.com/office/drawing/2014/main" id="{20AE08F6-421C-49BA-B240-1BDCFA83714C}"/>
            </a:ext>
          </a:extLst>
        </xdr:cNvPr>
        <xdr:cNvSpPr/>
      </xdr:nvSpPr>
      <xdr:spPr>
        <a:xfrm>
          <a:off x="5457825" y="15830550"/>
          <a:ext cx="447675" cy="314325"/>
        </a:xfrm>
        <a:prstGeom prst="ellips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印</a:t>
          </a:r>
        </a:p>
      </xdr:txBody>
    </xdr:sp>
    <xdr:clientData/>
  </xdr:twoCellAnchor>
  <xdr:twoCellAnchor>
    <xdr:from>
      <xdr:col>14</xdr:col>
      <xdr:colOff>0</xdr:colOff>
      <xdr:row>65</xdr:row>
      <xdr:rowOff>0</xdr:rowOff>
    </xdr:from>
    <xdr:to>
      <xdr:col>16</xdr:col>
      <xdr:colOff>104775</xdr:colOff>
      <xdr:row>65</xdr:row>
      <xdr:rowOff>381000</xdr:rowOff>
    </xdr:to>
    <xdr:sp macro="" textlink="">
      <xdr:nvSpPr>
        <xdr:cNvPr id="15" name="吹き出し: 角を丸めた四角形 14">
          <a:extLst>
            <a:ext uri="{FF2B5EF4-FFF2-40B4-BE49-F238E27FC236}">
              <a16:creationId xmlns:a16="http://schemas.microsoft.com/office/drawing/2014/main" id="{DACE814B-5A51-4432-ACF0-8DF4BB56B4C9}"/>
            </a:ext>
          </a:extLst>
        </xdr:cNvPr>
        <xdr:cNvSpPr/>
      </xdr:nvSpPr>
      <xdr:spPr>
        <a:xfrm>
          <a:off x="7172325" y="15754350"/>
          <a:ext cx="1419225" cy="381000"/>
        </a:xfrm>
        <a:prstGeom prst="wedgeRoundRectCallout">
          <a:avLst>
            <a:gd name="adj1" fmla="val -145243"/>
            <a:gd name="adj2" fmla="val 17676"/>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tx1"/>
              </a:solidFill>
              <a:effectLst>
                <a:outerShdw blurRad="38100" dist="19050" dir="2700000" algn="tl" rotWithShape="0">
                  <a:schemeClr val="dk1">
                    <a:alpha val="40000"/>
                  </a:schemeClr>
                </a:outerShdw>
              </a:effectLst>
              <a:latin typeface="+mn-lt"/>
              <a:ea typeface="+mn-ea"/>
              <a:cs typeface="+mn-cs"/>
            </a:rPr>
            <a:t>印を</a:t>
          </a:r>
          <a:r>
            <a:rPr kumimoji="1" lang="ja-JP" altLang="ja-JP" sz="1100" b="0">
              <a:solidFill>
                <a:schemeClr val="tx1"/>
              </a:solidFill>
              <a:effectLst>
                <a:outerShdw blurRad="38100" dist="19050" dir="2700000" algn="tl" rotWithShape="0">
                  <a:schemeClr val="dk1">
                    <a:alpha val="40000"/>
                  </a:schemeClr>
                </a:outerShdw>
              </a:effectLst>
              <a:latin typeface="+mn-lt"/>
              <a:ea typeface="+mn-ea"/>
              <a:cs typeface="+mn-cs"/>
            </a:rPr>
            <a:t>忘れずに！！</a:t>
          </a:r>
          <a:endParaRPr lang="ja-JP"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chemeClr val="tx1"/>
            </a:solidFill>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1066801</xdr:colOff>
      <xdr:row>0</xdr:row>
      <xdr:rowOff>76200</xdr:rowOff>
    </xdr:from>
    <xdr:to>
      <xdr:col>14</xdr:col>
      <xdr:colOff>266701</xdr:colOff>
      <xdr:row>2</xdr:row>
      <xdr:rowOff>57150</xdr:rowOff>
    </xdr:to>
    <xdr:sp macro="" textlink="">
      <xdr:nvSpPr>
        <xdr:cNvPr id="2" name="吹き出し: 角を丸めた四角形 1">
          <a:extLst>
            <a:ext uri="{FF2B5EF4-FFF2-40B4-BE49-F238E27FC236}">
              <a16:creationId xmlns:a16="http://schemas.microsoft.com/office/drawing/2014/main" id="{0881BE6B-12E9-4BA4-83E8-8974DE2F1503}"/>
            </a:ext>
          </a:extLst>
        </xdr:cNvPr>
        <xdr:cNvSpPr/>
      </xdr:nvSpPr>
      <xdr:spPr>
        <a:xfrm>
          <a:off x="7191376" y="76200"/>
          <a:ext cx="2266950" cy="400050"/>
        </a:xfrm>
        <a:prstGeom prst="wedgeRoundRectCallout">
          <a:avLst>
            <a:gd name="adj1" fmla="val -98495"/>
            <a:gd name="adj2" fmla="val 78129"/>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共通様式から自動入力されます。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11</xdr:col>
      <xdr:colOff>1095375</xdr:colOff>
      <xdr:row>15</xdr:row>
      <xdr:rowOff>0</xdr:rowOff>
    </xdr:from>
    <xdr:to>
      <xdr:col>14</xdr:col>
      <xdr:colOff>295275</xdr:colOff>
      <xdr:row>16</xdr:row>
      <xdr:rowOff>171450</xdr:rowOff>
    </xdr:to>
    <xdr:sp macro="" textlink="">
      <xdr:nvSpPr>
        <xdr:cNvPr id="3" name="吹き出し: 角を丸めた四角形 2">
          <a:extLst>
            <a:ext uri="{FF2B5EF4-FFF2-40B4-BE49-F238E27FC236}">
              <a16:creationId xmlns:a16="http://schemas.microsoft.com/office/drawing/2014/main" id="{70D70895-15A5-473B-8E3C-BBF81B0A3FAE}"/>
            </a:ext>
          </a:extLst>
        </xdr:cNvPr>
        <xdr:cNvSpPr/>
      </xdr:nvSpPr>
      <xdr:spPr>
        <a:xfrm>
          <a:off x="7219950" y="3105150"/>
          <a:ext cx="2266950" cy="400050"/>
        </a:xfrm>
        <a:prstGeom prst="wedgeRoundRectCallout">
          <a:avLst>
            <a:gd name="adj1" fmla="val -176646"/>
            <a:gd name="adj2" fmla="val 199558"/>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各事業所事の加算額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11</xdr:col>
      <xdr:colOff>1095375</xdr:colOff>
      <xdr:row>18</xdr:row>
      <xdr:rowOff>19050</xdr:rowOff>
    </xdr:from>
    <xdr:to>
      <xdr:col>14</xdr:col>
      <xdr:colOff>295275</xdr:colOff>
      <xdr:row>19</xdr:row>
      <xdr:rowOff>190500</xdr:rowOff>
    </xdr:to>
    <xdr:sp macro="" textlink="">
      <xdr:nvSpPr>
        <xdr:cNvPr id="4" name="吹き出し: 角を丸めた四角形 3">
          <a:extLst>
            <a:ext uri="{FF2B5EF4-FFF2-40B4-BE49-F238E27FC236}">
              <a16:creationId xmlns:a16="http://schemas.microsoft.com/office/drawing/2014/main" id="{9EEDFD8A-5EA6-43CC-9AD2-5E0BD6CF7CC6}"/>
            </a:ext>
          </a:extLst>
        </xdr:cNvPr>
        <xdr:cNvSpPr/>
      </xdr:nvSpPr>
      <xdr:spPr>
        <a:xfrm>
          <a:off x="7219950" y="3810000"/>
          <a:ext cx="2266950" cy="400050"/>
        </a:xfrm>
        <a:prstGeom prst="wedgeRoundRectCallout">
          <a:avLst>
            <a:gd name="adj1" fmla="val -115302"/>
            <a:gd name="adj2" fmla="val 30510"/>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各事業所事の賃金改善所要額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11</xdr:col>
      <xdr:colOff>1095375</xdr:colOff>
      <xdr:row>21</xdr:row>
      <xdr:rowOff>19050</xdr:rowOff>
    </xdr:from>
    <xdr:to>
      <xdr:col>15</xdr:col>
      <xdr:colOff>390525</xdr:colOff>
      <xdr:row>22</xdr:row>
      <xdr:rowOff>190500</xdr:rowOff>
    </xdr:to>
    <xdr:sp macro="" textlink="">
      <xdr:nvSpPr>
        <xdr:cNvPr id="5" name="吹き出し: 角を丸めた四角形 4">
          <a:extLst>
            <a:ext uri="{FF2B5EF4-FFF2-40B4-BE49-F238E27FC236}">
              <a16:creationId xmlns:a16="http://schemas.microsoft.com/office/drawing/2014/main" id="{DCEEE21B-8AB5-4C77-B778-D2A13E01BAA5}"/>
            </a:ext>
          </a:extLst>
        </xdr:cNvPr>
        <xdr:cNvSpPr/>
      </xdr:nvSpPr>
      <xdr:spPr>
        <a:xfrm>
          <a:off x="7219950" y="4495800"/>
          <a:ext cx="3200400" cy="400050"/>
        </a:xfrm>
        <a:prstGeom prst="wedgeRoundRectCallout">
          <a:avLst>
            <a:gd name="adj1" fmla="val -111520"/>
            <a:gd name="adj2" fmla="val -74252"/>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❶・❷・❸　各グループ事の賃金改善所要額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11</xdr:col>
      <xdr:colOff>1095375</xdr:colOff>
      <xdr:row>37</xdr:row>
      <xdr:rowOff>9525</xdr:rowOff>
    </xdr:from>
    <xdr:to>
      <xdr:col>14</xdr:col>
      <xdr:colOff>133350</xdr:colOff>
      <xdr:row>41</xdr:row>
      <xdr:rowOff>142875</xdr:rowOff>
    </xdr:to>
    <xdr:sp macro="" textlink="">
      <xdr:nvSpPr>
        <xdr:cNvPr id="6" name="吹き出し: 角を丸めた四角形 5">
          <a:extLst>
            <a:ext uri="{FF2B5EF4-FFF2-40B4-BE49-F238E27FC236}">
              <a16:creationId xmlns:a16="http://schemas.microsoft.com/office/drawing/2014/main" id="{DE26A8F2-4CF5-44FB-8D8E-AC57652F9ED3}"/>
            </a:ext>
          </a:extLst>
        </xdr:cNvPr>
        <xdr:cNvSpPr/>
      </xdr:nvSpPr>
      <xdr:spPr>
        <a:xfrm>
          <a:off x="7219950" y="8143875"/>
          <a:ext cx="2105025" cy="952500"/>
        </a:xfrm>
        <a:prstGeom prst="wedgeRoundRectCallout">
          <a:avLst>
            <a:gd name="adj1" fmla="val -103117"/>
            <a:gd name="adj2" fmla="val -38696"/>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Ａ：加算額の総額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Ｂ：改善所要額の総額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自動計算で合計がでます。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11</xdr:col>
      <xdr:colOff>1095375</xdr:colOff>
      <xdr:row>23</xdr:row>
      <xdr:rowOff>180975</xdr:rowOff>
    </xdr:from>
    <xdr:to>
      <xdr:col>15</xdr:col>
      <xdr:colOff>238125</xdr:colOff>
      <xdr:row>25</xdr:row>
      <xdr:rowOff>123825</xdr:rowOff>
    </xdr:to>
    <xdr:sp macro="" textlink="">
      <xdr:nvSpPr>
        <xdr:cNvPr id="7" name="吹き出し: 角を丸めた四角形 6">
          <a:extLst>
            <a:ext uri="{FF2B5EF4-FFF2-40B4-BE49-F238E27FC236}">
              <a16:creationId xmlns:a16="http://schemas.microsoft.com/office/drawing/2014/main" id="{1DC4E06D-B93E-44C2-8889-52065EB67449}"/>
            </a:ext>
          </a:extLst>
        </xdr:cNvPr>
        <xdr:cNvSpPr/>
      </xdr:nvSpPr>
      <xdr:spPr>
        <a:xfrm>
          <a:off x="7219950" y="5114925"/>
          <a:ext cx="3048000" cy="400050"/>
        </a:xfrm>
        <a:prstGeom prst="wedgeRoundRectCallout">
          <a:avLst>
            <a:gd name="adj1" fmla="val -107854"/>
            <a:gd name="adj2" fmla="val -179014"/>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b="0">
              <a:solidFill>
                <a:schemeClr val="tx1"/>
              </a:solidFill>
              <a:effectLst>
                <a:outerShdw blurRad="38100" dist="19050" dir="2700000" algn="tl" rotWithShape="0">
                  <a:schemeClr val="dk1">
                    <a:alpha val="40000"/>
                  </a:schemeClr>
                </a:outerShdw>
              </a:effectLst>
              <a:latin typeface="+mn-lt"/>
              <a:ea typeface="+mn-ea"/>
              <a:cs typeface="+mn-cs"/>
            </a:rPr>
            <a:t>❶・❷・❸　各グループ事の</a:t>
          </a:r>
          <a:r>
            <a:rPr kumimoji="1" lang="ja-JP" altLang="en-US" sz="1100" b="0" cap="none" spc="0">
              <a:ln w="0"/>
              <a:solidFill>
                <a:schemeClr val="tx1"/>
              </a:solidFill>
              <a:effectLst>
                <a:outerShdw blurRad="38100" dist="19050" dir="2700000" algn="tl" rotWithShape="0">
                  <a:schemeClr val="dk1">
                    <a:alpha val="40000"/>
                  </a:schemeClr>
                </a:outerShdw>
              </a:effectLst>
              <a:latin typeface="+mn-lt"/>
              <a:ea typeface="+mn-ea"/>
              <a:cs typeface="+mn-cs"/>
            </a:rPr>
            <a:t>常勤換算人数</a:t>
          </a:r>
          <a:endParaRPr kumimoji="1" lang="en-US"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161924</xdr:colOff>
      <xdr:row>24</xdr:row>
      <xdr:rowOff>28575</xdr:rowOff>
    </xdr:from>
    <xdr:to>
      <xdr:col>9</xdr:col>
      <xdr:colOff>847724</xdr:colOff>
      <xdr:row>29</xdr:row>
      <xdr:rowOff>190500</xdr:rowOff>
    </xdr:to>
    <xdr:sp macro="" textlink="">
      <xdr:nvSpPr>
        <xdr:cNvPr id="8" name="吹き出し: 角を丸めた四角形 7">
          <a:extLst>
            <a:ext uri="{FF2B5EF4-FFF2-40B4-BE49-F238E27FC236}">
              <a16:creationId xmlns:a16="http://schemas.microsoft.com/office/drawing/2014/main" id="{AEC24A9B-FAE8-487A-8F5F-7FDDEAF2E6AA}"/>
            </a:ext>
          </a:extLst>
        </xdr:cNvPr>
        <xdr:cNvSpPr/>
      </xdr:nvSpPr>
      <xdr:spPr>
        <a:xfrm>
          <a:off x="2238374" y="5191125"/>
          <a:ext cx="3590925" cy="1304925"/>
        </a:xfrm>
        <a:prstGeom prst="wedgeRoundRectCallout">
          <a:avLst>
            <a:gd name="adj1" fmla="val -67869"/>
            <a:gd name="adj2" fmla="val -49495"/>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注意</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平均賃金額ではないので実際支払った金額で</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❶・❷・❸の賃金所要額を計上してください。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右の表に自動入力されます。</a:t>
          </a:r>
        </a:p>
      </xdr:txBody>
    </xdr:sp>
    <xdr:clientData/>
  </xdr:twoCellAnchor>
  <xdr:twoCellAnchor>
    <xdr:from>
      <xdr:col>3</xdr:col>
      <xdr:colOff>133351</xdr:colOff>
      <xdr:row>11</xdr:row>
      <xdr:rowOff>152400</xdr:rowOff>
    </xdr:from>
    <xdr:to>
      <xdr:col>9</xdr:col>
      <xdr:colOff>266700</xdr:colOff>
      <xdr:row>13</xdr:row>
      <xdr:rowOff>0</xdr:rowOff>
    </xdr:to>
    <xdr:sp macro="" textlink="">
      <xdr:nvSpPr>
        <xdr:cNvPr id="9" name="吹き出し: 角を丸めた四角形 8">
          <a:extLst>
            <a:ext uri="{FF2B5EF4-FFF2-40B4-BE49-F238E27FC236}">
              <a16:creationId xmlns:a16="http://schemas.microsoft.com/office/drawing/2014/main" id="{996B6371-DFC8-4A75-AAF9-B29ED30552DA}"/>
            </a:ext>
          </a:extLst>
        </xdr:cNvPr>
        <xdr:cNvSpPr/>
      </xdr:nvSpPr>
      <xdr:spPr>
        <a:xfrm>
          <a:off x="2390776" y="2343150"/>
          <a:ext cx="2857499" cy="304800"/>
        </a:xfrm>
        <a:prstGeom prst="wedgeRoundRectCallout">
          <a:avLst>
            <a:gd name="adj1" fmla="val -23116"/>
            <a:gd name="adj2" fmla="val -25625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改善金、常勤換算数など上記に含む</a:t>
          </a:r>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30</xdr:row>
      <xdr:rowOff>285749</xdr:rowOff>
    </xdr:from>
    <xdr:to>
      <xdr:col>22</xdr:col>
      <xdr:colOff>245533</xdr:colOff>
      <xdr:row>34</xdr:row>
      <xdr:rowOff>169333</xdr:rowOff>
    </xdr:to>
    <xdr:sp macro="" textlink="">
      <xdr:nvSpPr>
        <xdr:cNvPr id="2" name="吹き出し: 角を丸めた四角形 1">
          <a:extLst>
            <a:ext uri="{FF2B5EF4-FFF2-40B4-BE49-F238E27FC236}">
              <a16:creationId xmlns:a16="http://schemas.microsoft.com/office/drawing/2014/main" id="{6F4E862C-FB67-4567-8422-30B4EA2E83B4}"/>
            </a:ext>
          </a:extLst>
        </xdr:cNvPr>
        <xdr:cNvSpPr/>
      </xdr:nvSpPr>
      <xdr:spPr>
        <a:xfrm>
          <a:off x="7344833" y="8329082"/>
          <a:ext cx="2266950" cy="984251"/>
        </a:xfrm>
        <a:prstGeom prst="wedgeRoundRectCallout">
          <a:avLst>
            <a:gd name="adj1" fmla="val -105031"/>
            <a:gd name="adj2" fmla="val -31588"/>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a:solidFill>
                <a:schemeClr val="tx1"/>
              </a:solidFill>
              <a:effectLst>
                <a:outerShdw blurRad="38100" dist="19050" dir="2700000" algn="tl" rotWithShape="0">
                  <a:schemeClr val="dk1">
                    <a:alpha val="40000"/>
                  </a:schemeClr>
                </a:outerShdw>
              </a:effectLst>
              <a:latin typeface="+mn-lt"/>
              <a:ea typeface="+mn-ea"/>
              <a:cs typeface="+mn-cs"/>
            </a:rPr>
            <a:t>Ｃ</a:t>
          </a:r>
          <a:r>
            <a:rPr kumimoji="1" lang="ja-JP" altLang="ja-JP" sz="1100" b="0">
              <a:solidFill>
                <a:schemeClr val="tx1"/>
              </a:solidFill>
              <a:effectLst>
                <a:outerShdw blurRad="38100" dist="19050" dir="2700000" algn="tl" rotWithShape="0">
                  <a:schemeClr val="dk1">
                    <a:alpha val="40000"/>
                  </a:schemeClr>
                </a:outerShdw>
              </a:effectLst>
              <a:latin typeface="+mn-lt"/>
              <a:ea typeface="+mn-ea"/>
              <a:cs typeface="+mn-cs"/>
            </a:rPr>
            <a:t>：加算額の総額</a:t>
          </a:r>
          <a:endParaRPr lang="ja-JP" altLang="ja-JP">
            <a:solidFill>
              <a:schemeClr val="tx1"/>
            </a:solidFill>
            <a:effectLst/>
          </a:endParaRPr>
        </a:p>
        <a:p>
          <a:r>
            <a:rPr kumimoji="1" lang="ja-JP" altLang="en-US" sz="1100" b="0">
              <a:solidFill>
                <a:schemeClr val="tx1"/>
              </a:solidFill>
              <a:effectLst>
                <a:outerShdw blurRad="38100" dist="19050" dir="2700000" algn="tl" rotWithShape="0">
                  <a:schemeClr val="dk1">
                    <a:alpha val="40000"/>
                  </a:schemeClr>
                </a:outerShdw>
              </a:effectLst>
              <a:latin typeface="+mn-lt"/>
              <a:ea typeface="+mn-ea"/>
              <a:cs typeface="+mn-cs"/>
            </a:rPr>
            <a:t>Ｄ</a:t>
          </a:r>
          <a:r>
            <a:rPr kumimoji="1" lang="ja-JP" altLang="ja-JP" sz="1100" b="0">
              <a:solidFill>
                <a:schemeClr val="tx1"/>
              </a:solidFill>
              <a:effectLst>
                <a:outerShdw blurRad="38100" dist="19050" dir="2700000" algn="tl" rotWithShape="0">
                  <a:schemeClr val="dk1">
                    <a:alpha val="40000"/>
                  </a:schemeClr>
                </a:outerShdw>
              </a:effectLst>
              <a:latin typeface="+mn-lt"/>
              <a:ea typeface="+mn-ea"/>
              <a:cs typeface="+mn-cs"/>
            </a:rPr>
            <a:t>：改善所要額の総額</a:t>
          </a:r>
          <a:endParaRPr lang="ja-JP" altLang="ja-JP">
            <a:solidFill>
              <a:schemeClr val="tx1"/>
            </a:solidFill>
            <a:effectLst/>
          </a:endParaRPr>
        </a:p>
        <a:p>
          <a:r>
            <a:rPr kumimoji="1" lang="ja-JP" altLang="ja-JP" sz="1100" b="0">
              <a:solidFill>
                <a:schemeClr val="tx1"/>
              </a:solidFill>
              <a:effectLst>
                <a:outerShdw blurRad="38100" dist="19050" dir="2700000" algn="tl" rotWithShape="0">
                  <a:schemeClr val="dk1">
                    <a:alpha val="40000"/>
                  </a:schemeClr>
                </a:outerShdw>
              </a:effectLst>
              <a:latin typeface="+mn-lt"/>
              <a:ea typeface="+mn-ea"/>
              <a:cs typeface="+mn-cs"/>
            </a:rPr>
            <a:t>自動計算で合計がでます。</a:t>
          </a:r>
          <a:endParaRPr lang="ja-JP" altLang="ja-JP">
            <a:solidFill>
              <a:schemeClr val="tx1"/>
            </a:solidFill>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7</xdr:col>
      <xdr:colOff>0</xdr:colOff>
      <xdr:row>21</xdr:row>
      <xdr:rowOff>116416</xdr:rowOff>
    </xdr:from>
    <xdr:to>
      <xdr:col>17</xdr:col>
      <xdr:colOff>172508</xdr:colOff>
      <xdr:row>25</xdr:row>
      <xdr:rowOff>277813</xdr:rowOff>
    </xdr:to>
    <xdr:sp macro="" textlink="">
      <xdr:nvSpPr>
        <xdr:cNvPr id="3" name="吹き出し: 角を丸めた四角形 2">
          <a:extLst>
            <a:ext uri="{FF2B5EF4-FFF2-40B4-BE49-F238E27FC236}">
              <a16:creationId xmlns:a16="http://schemas.microsoft.com/office/drawing/2014/main" id="{44E07869-AA11-49AF-AA13-D3D6F5569A33}"/>
            </a:ext>
          </a:extLst>
        </xdr:cNvPr>
        <xdr:cNvSpPr/>
      </xdr:nvSpPr>
      <xdr:spPr>
        <a:xfrm>
          <a:off x="2238375" y="5561541"/>
          <a:ext cx="3569758" cy="1304397"/>
        </a:xfrm>
        <a:prstGeom prst="wedgeRoundRectCallout">
          <a:avLst>
            <a:gd name="adj1" fmla="val -38986"/>
            <a:gd name="adj2" fmla="val -108089"/>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注意</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平均賃金額ではないので実際支払った金額で</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❶・❷・❸の賃金所要額を計上してください。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右の表に自動入力されます。</a:t>
          </a:r>
        </a:p>
      </xdr:txBody>
    </xdr:sp>
    <xdr:clientData/>
  </xdr:twoCellAnchor>
  <xdr:twoCellAnchor>
    <xdr:from>
      <xdr:col>20</xdr:col>
      <xdr:colOff>10584</xdr:colOff>
      <xdr:row>14</xdr:row>
      <xdr:rowOff>31750</xdr:rowOff>
    </xdr:from>
    <xdr:to>
      <xdr:col>21</xdr:col>
      <xdr:colOff>1164167</xdr:colOff>
      <xdr:row>15</xdr:row>
      <xdr:rowOff>146050</xdr:rowOff>
    </xdr:to>
    <xdr:sp macro="" textlink="">
      <xdr:nvSpPr>
        <xdr:cNvPr id="4" name="吹き出し: 角を丸めた四角形 3">
          <a:extLst>
            <a:ext uri="{FF2B5EF4-FFF2-40B4-BE49-F238E27FC236}">
              <a16:creationId xmlns:a16="http://schemas.microsoft.com/office/drawing/2014/main" id="{0E42E311-EC15-48F8-892E-BA2556C0A312}"/>
            </a:ext>
          </a:extLst>
        </xdr:cNvPr>
        <xdr:cNvSpPr/>
      </xdr:nvSpPr>
      <xdr:spPr>
        <a:xfrm>
          <a:off x="7355417" y="3503083"/>
          <a:ext cx="1894417" cy="400050"/>
        </a:xfrm>
        <a:prstGeom prst="wedgeRoundRectCallout">
          <a:avLst>
            <a:gd name="adj1" fmla="val -387915"/>
            <a:gd name="adj2" fmla="val -99384"/>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各指定権者事の加算額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20</xdr:col>
      <xdr:colOff>10584</xdr:colOff>
      <xdr:row>16</xdr:row>
      <xdr:rowOff>105833</xdr:rowOff>
    </xdr:from>
    <xdr:to>
      <xdr:col>22</xdr:col>
      <xdr:colOff>277284</xdr:colOff>
      <xdr:row>17</xdr:row>
      <xdr:rowOff>220133</xdr:rowOff>
    </xdr:to>
    <xdr:sp macro="" textlink="">
      <xdr:nvSpPr>
        <xdr:cNvPr id="5" name="吹き出し: 角を丸めた四角形 4">
          <a:extLst>
            <a:ext uri="{FF2B5EF4-FFF2-40B4-BE49-F238E27FC236}">
              <a16:creationId xmlns:a16="http://schemas.microsoft.com/office/drawing/2014/main" id="{235F4ABD-CD05-44F7-96F0-BD43EF45956F}"/>
            </a:ext>
          </a:extLst>
        </xdr:cNvPr>
        <xdr:cNvSpPr/>
      </xdr:nvSpPr>
      <xdr:spPr>
        <a:xfrm>
          <a:off x="7355417" y="4148666"/>
          <a:ext cx="2288117" cy="400050"/>
        </a:xfrm>
        <a:prstGeom prst="wedgeRoundRectCallout">
          <a:avLst>
            <a:gd name="adj1" fmla="val -288224"/>
            <a:gd name="adj2" fmla="val -173458"/>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b="0">
              <a:solidFill>
                <a:schemeClr val="tx1"/>
              </a:solidFill>
              <a:effectLst>
                <a:outerShdw blurRad="38100" dist="19050" dir="2700000" algn="tl" rotWithShape="0">
                  <a:schemeClr val="dk1">
                    <a:alpha val="40000"/>
                  </a:schemeClr>
                </a:outerShdw>
              </a:effectLst>
              <a:latin typeface="+mn-lt"/>
              <a:ea typeface="+mn-ea"/>
              <a:cs typeface="+mn-cs"/>
            </a:rPr>
            <a:t>各指定権者</a:t>
          </a:r>
          <a:r>
            <a:rPr kumimoji="1" lang="ja-JP" altLang="en-US" sz="1100" b="0" cap="none" spc="0">
              <a:ln w="0"/>
              <a:solidFill>
                <a:schemeClr val="tx1"/>
              </a:solidFill>
              <a:effectLst>
                <a:outerShdw blurRad="38100" dist="19050" dir="2700000" algn="tl" rotWithShape="0">
                  <a:schemeClr val="dk1">
                    <a:alpha val="40000"/>
                  </a:schemeClr>
                </a:outerShdw>
              </a:effectLst>
            </a:rPr>
            <a:t>事の賃金改善所要額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20</xdr:col>
      <xdr:colOff>0</xdr:colOff>
      <xdr:row>3</xdr:row>
      <xdr:rowOff>0</xdr:rowOff>
    </xdr:from>
    <xdr:to>
      <xdr:col>22</xdr:col>
      <xdr:colOff>245533</xdr:colOff>
      <xdr:row>4</xdr:row>
      <xdr:rowOff>71967</xdr:rowOff>
    </xdr:to>
    <xdr:sp macro="" textlink="">
      <xdr:nvSpPr>
        <xdr:cNvPr id="6" name="吹き出し: 角を丸めた四角形 5">
          <a:extLst>
            <a:ext uri="{FF2B5EF4-FFF2-40B4-BE49-F238E27FC236}">
              <a16:creationId xmlns:a16="http://schemas.microsoft.com/office/drawing/2014/main" id="{DCDA8116-AA58-4931-8642-A3D610FD92E9}"/>
            </a:ext>
          </a:extLst>
        </xdr:cNvPr>
        <xdr:cNvSpPr/>
      </xdr:nvSpPr>
      <xdr:spPr>
        <a:xfrm>
          <a:off x="7344833" y="592667"/>
          <a:ext cx="2266950" cy="400050"/>
        </a:xfrm>
        <a:prstGeom prst="wedgeRoundRectCallout">
          <a:avLst>
            <a:gd name="adj1" fmla="val -117169"/>
            <a:gd name="adj2" fmla="val -19755"/>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共通様式から自動入力されます。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20</xdr:col>
      <xdr:colOff>0</xdr:colOff>
      <xdr:row>19</xdr:row>
      <xdr:rowOff>0</xdr:rowOff>
    </xdr:from>
    <xdr:to>
      <xdr:col>23</xdr:col>
      <xdr:colOff>359833</xdr:colOff>
      <xdr:row>20</xdr:row>
      <xdr:rowOff>114300</xdr:rowOff>
    </xdr:to>
    <xdr:sp macro="" textlink="">
      <xdr:nvSpPr>
        <xdr:cNvPr id="7" name="吹き出し: 角を丸めた四角形 6">
          <a:extLst>
            <a:ext uri="{FF2B5EF4-FFF2-40B4-BE49-F238E27FC236}">
              <a16:creationId xmlns:a16="http://schemas.microsoft.com/office/drawing/2014/main" id="{36E9AAC1-62D8-4BAA-8B6E-BD4E459E5A17}"/>
            </a:ext>
          </a:extLst>
        </xdr:cNvPr>
        <xdr:cNvSpPr/>
      </xdr:nvSpPr>
      <xdr:spPr>
        <a:xfrm>
          <a:off x="7344833" y="4900083"/>
          <a:ext cx="3048000" cy="400050"/>
        </a:xfrm>
        <a:prstGeom prst="wedgeRoundRectCallout">
          <a:avLst>
            <a:gd name="adj1" fmla="val -99520"/>
            <a:gd name="adj2" fmla="val -157850"/>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b="0">
              <a:solidFill>
                <a:schemeClr val="tx1"/>
              </a:solidFill>
              <a:effectLst>
                <a:outerShdw blurRad="38100" dist="19050" dir="2700000" algn="tl" rotWithShape="0">
                  <a:schemeClr val="dk1">
                    <a:alpha val="40000"/>
                  </a:schemeClr>
                </a:outerShdw>
              </a:effectLst>
              <a:latin typeface="+mn-lt"/>
              <a:ea typeface="+mn-ea"/>
              <a:cs typeface="+mn-cs"/>
            </a:rPr>
            <a:t>❶・❷・❸　各グループ事の</a:t>
          </a:r>
          <a:r>
            <a:rPr kumimoji="1" lang="ja-JP" altLang="en-US" sz="1100" b="0" cap="none" spc="0">
              <a:ln w="0"/>
              <a:solidFill>
                <a:schemeClr val="tx1"/>
              </a:solidFill>
              <a:effectLst>
                <a:outerShdw blurRad="38100" dist="19050" dir="2700000" algn="tl" rotWithShape="0">
                  <a:schemeClr val="dk1">
                    <a:alpha val="40000"/>
                  </a:schemeClr>
                </a:outerShdw>
              </a:effectLst>
              <a:latin typeface="+mn-lt"/>
              <a:ea typeface="+mn-ea"/>
              <a:cs typeface="+mn-cs"/>
            </a:rPr>
            <a:t>常勤換算人数</a:t>
          </a:r>
          <a:endParaRPr kumimoji="1" lang="en-US"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1323975</xdr:colOff>
      <xdr:row>23</xdr:row>
      <xdr:rowOff>0</xdr:rowOff>
    </xdr:from>
    <xdr:to>
      <xdr:col>23</xdr:col>
      <xdr:colOff>390525</xdr:colOff>
      <xdr:row>25</xdr:row>
      <xdr:rowOff>76200</xdr:rowOff>
    </xdr:to>
    <xdr:sp macro="" textlink="">
      <xdr:nvSpPr>
        <xdr:cNvPr id="2" name="吹き出し: 角を丸めた四角形 1">
          <a:extLst>
            <a:ext uri="{FF2B5EF4-FFF2-40B4-BE49-F238E27FC236}">
              <a16:creationId xmlns:a16="http://schemas.microsoft.com/office/drawing/2014/main" id="{AF65FDC3-712C-4D93-BCD5-05807C316A2B}"/>
            </a:ext>
          </a:extLst>
        </xdr:cNvPr>
        <xdr:cNvSpPr/>
      </xdr:nvSpPr>
      <xdr:spPr>
        <a:xfrm>
          <a:off x="7458075" y="3886200"/>
          <a:ext cx="3048000" cy="400050"/>
        </a:xfrm>
        <a:prstGeom prst="wedgeRoundRectCallout">
          <a:avLst>
            <a:gd name="adj1" fmla="val -105667"/>
            <a:gd name="adj2" fmla="val -148062"/>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b="0">
              <a:solidFill>
                <a:schemeClr val="tx1"/>
              </a:solidFill>
              <a:effectLst>
                <a:outerShdw blurRad="38100" dist="19050" dir="2700000" algn="tl" rotWithShape="0">
                  <a:schemeClr val="dk1">
                    <a:alpha val="40000"/>
                  </a:schemeClr>
                </a:outerShdw>
              </a:effectLst>
              <a:latin typeface="+mn-lt"/>
              <a:ea typeface="+mn-ea"/>
              <a:cs typeface="+mn-cs"/>
            </a:rPr>
            <a:t>❶・❷・❸　各グループ事の</a:t>
          </a:r>
          <a:r>
            <a:rPr kumimoji="1" lang="ja-JP" altLang="en-US" sz="1100" b="0" cap="none" spc="0">
              <a:ln w="0"/>
              <a:solidFill>
                <a:schemeClr val="tx1"/>
              </a:solidFill>
              <a:effectLst>
                <a:outerShdw blurRad="38100" dist="19050" dir="2700000" algn="tl" rotWithShape="0">
                  <a:schemeClr val="dk1">
                    <a:alpha val="40000"/>
                  </a:schemeClr>
                </a:outerShdw>
              </a:effectLst>
              <a:latin typeface="+mn-lt"/>
              <a:ea typeface="+mn-ea"/>
              <a:cs typeface="+mn-cs"/>
            </a:rPr>
            <a:t>常勤換算人数</a:t>
          </a:r>
          <a:endParaRPr kumimoji="1" lang="en-US"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6</xdr:col>
      <xdr:colOff>95250</xdr:colOff>
      <xdr:row>30</xdr:row>
      <xdr:rowOff>0</xdr:rowOff>
    </xdr:from>
    <xdr:to>
      <xdr:col>17</xdr:col>
      <xdr:colOff>123825</xdr:colOff>
      <xdr:row>37</xdr:row>
      <xdr:rowOff>20108</xdr:rowOff>
    </xdr:to>
    <xdr:sp macro="" textlink="">
      <xdr:nvSpPr>
        <xdr:cNvPr id="3" name="吹き出し: 角を丸めた四角形 2">
          <a:extLst>
            <a:ext uri="{FF2B5EF4-FFF2-40B4-BE49-F238E27FC236}">
              <a16:creationId xmlns:a16="http://schemas.microsoft.com/office/drawing/2014/main" id="{BBF340FD-7176-4EEB-BB48-2C09B9546AF2}"/>
            </a:ext>
          </a:extLst>
        </xdr:cNvPr>
        <xdr:cNvSpPr/>
      </xdr:nvSpPr>
      <xdr:spPr>
        <a:xfrm>
          <a:off x="2181225" y="5019675"/>
          <a:ext cx="3590925" cy="1153583"/>
        </a:xfrm>
        <a:prstGeom prst="wedgeRoundRectCallout">
          <a:avLst>
            <a:gd name="adj1" fmla="val -40578"/>
            <a:gd name="adj2" fmla="val -182401"/>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注意</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平均賃金額ではないので実際支払った金額で</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❶・❷・❸の賃金所要額を計上してください。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右の表に自動入力されます。</a:t>
          </a:r>
        </a:p>
      </xdr:txBody>
    </xdr:sp>
    <xdr:clientData/>
  </xdr:twoCellAnchor>
  <xdr:twoCellAnchor>
    <xdr:from>
      <xdr:col>20</xdr:col>
      <xdr:colOff>0</xdr:colOff>
      <xdr:row>1</xdr:row>
      <xdr:rowOff>0</xdr:rowOff>
    </xdr:from>
    <xdr:to>
      <xdr:col>22</xdr:col>
      <xdr:colOff>314325</xdr:colOff>
      <xdr:row>3</xdr:row>
      <xdr:rowOff>47625</xdr:rowOff>
    </xdr:to>
    <xdr:sp macro="" textlink="">
      <xdr:nvSpPr>
        <xdr:cNvPr id="4" name="吹き出し: 角を丸めた四角形 3">
          <a:extLst>
            <a:ext uri="{FF2B5EF4-FFF2-40B4-BE49-F238E27FC236}">
              <a16:creationId xmlns:a16="http://schemas.microsoft.com/office/drawing/2014/main" id="{FA3958BC-C75F-4FB5-AFF7-A95B344BB5CE}"/>
            </a:ext>
          </a:extLst>
        </xdr:cNvPr>
        <xdr:cNvSpPr/>
      </xdr:nvSpPr>
      <xdr:spPr>
        <a:xfrm>
          <a:off x="7477125" y="142875"/>
          <a:ext cx="2266950" cy="400050"/>
        </a:xfrm>
        <a:prstGeom prst="wedgeRoundRectCallout">
          <a:avLst>
            <a:gd name="adj1" fmla="val -118850"/>
            <a:gd name="adj2" fmla="val 75483"/>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共通様式から自動入力されます。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19</xdr:col>
      <xdr:colOff>1333500</xdr:colOff>
      <xdr:row>14</xdr:row>
      <xdr:rowOff>19050</xdr:rowOff>
    </xdr:from>
    <xdr:to>
      <xdr:col>21</xdr:col>
      <xdr:colOff>1189567</xdr:colOff>
      <xdr:row>16</xdr:row>
      <xdr:rowOff>95250</xdr:rowOff>
    </xdr:to>
    <xdr:sp macro="" textlink="">
      <xdr:nvSpPr>
        <xdr:cNvPr id="5" name="吹き出し: 角を丸めた四角形 4">
          <a:extLst>
            <a:ext uri="{FF2B5EF4-FFF2-40B4-BE49-F238E27FC236}">
              <a16:creationId xmlns:a16="http://schemas.microsoft.com/office/drawing/2014/main" id="{AE59376F-2030-456B-8B51-40F1BEA357BC}"/>
            </a:ext>
          </a:extLst>
        </xdr:cNvPr>
        <xdr:cNvSpPr/>
      </xdr:nvSpPr>
      <xdr:spPr>
        <a:xfrm>
          <a:off x="7467600" y="2447925"/>
          <a:ext cx="1894417" cy="400050"/>
        </a:xfrm>
        <a:prstGeom prst="wedgeRoundRectCallout">
          <a:avLst>
            <a:gd name="adj1" fmla="val -386406"/>
            <a:gd name="adj2" fmla="val 10140"/>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各都道府県事の加算額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20</xdr:col>
      <xdr:colOff>9525</xdr:colOff>
      <xdr:row>17</xdr:row>
      <xdr:rowOff>152400</xdr:rowOff>
    </xdr:from>
    <xdr:to>
      <xdr:col>23</xdr:col>
      <xdr:colOff>9525</xdr:colOff>
      <xdr:row>20</xdr:row>
      <xdr:rowOff>66675</xdr:rowOff>
    </xdr:to>
    <xdr:sp macro="" textlink="">
      <xdr:nvSpPr>
        <xdr:cNvPr id="7" name="吹き出し: 角を丸めた四角形 6">
          <a:extLst>
            <a:ext uri="{FF2B5EF4-FFF2-40B4-BE49-F238E27FC236}">
              <a16:creationId xmlns:a16="http://schemas.microsoft.com/office/drawing/2014/main" id="{DBD5FB91-2AFF-44D7-8278-C87071BF32BF}"/>
            </a:ext>
          </a:extLst>
        </xdr:cNvPr>
        <xdr:cNvSpPr/>
      </xdr:nvSpPr>
      <xdr:spPr>
        <a:xfrm>
          <a:off x="7486650" y="3067050"/>
          <a:ext cx="2638425" cy="400050"/>
        </a:xfrm>
        <a:prstGeom prst="wedgeRoundRectCallout">
          <a:avLst>
            <a:gd name="adj1" fmla="val -256898"/>
            <a:gd name="adj2" fmla="val -101764"/>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各都道府県事の賃金改善所要額額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en-US" altLang="ja-JP" sz="1100" b="0" cap="none" spc="0">
              <a:ln w="0"/>
              <a:solidFill>
                <a:schemeClr val="tx1"/>
              </a:solidFill>
              <a:effectLst>
                <a:outerShdw blurRad="38100" dist="19050" dir="2700000" algn="tl" rotWithShape="0">
                  <a:schemeClr val="dk1">
                    <a:alpha val="40000"/>
                  </a:schemeClr>
                </a:outerShdw>
              </a:effectLst>
            </a:rPr>
            <a:t>240000</a:t>
          </a:r>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20</xdr:col>
      <xdr:colOff>28575</xdr:colOff>
      <xdr:row>47</xdr:row>
      <xdr:rowOff>76200</xdr:rowOff>
    </xdr:from>
    <xdr:to>
      <xdr:col>22</xdr:col>
      <xdr:colOff>342900</xdr:colOff>
      <xdr:row>54</xdr:row>
      <xdr:rowOff>123825</xdr:rowOff>
    </xdr:to>
    <xdr:sp macro="" textlink="">
      <xdr:nvSpPr>
        <xdr:cNvPr id="8" name="吹き出し: 角を丸めた四角形 7">
          <a:extLst>
            <a:ext uri="{FF2B5EF4-FFF2-40B4-BE49-F238E27FC236}">
              <a16:creationId xmlns:a16="http://schemas.microsoft.com/office/drawing/2014/main" id="{75645AD5-FCEB-41C0-8796-AE31198D2BD2}"/>
            </a:ext>
          </a:extLst>
        </xdr:cNvPr>
        <xdr:cNvSpPr/>
      </xdr:nvSpPr>
      <xdr:spPr>
        <a:xfrm>
          <a:off x="7505700" y="7848600"/>
          <a:ext cx="2266950" cy="1181100"/>
        </a:xfrm>
        <a:prstGeom prst="wedgeRoundRectCallout">
          <a:avLst>
            <a:gd name="adj1" fmla="val -116796"/>
            <a:gd name="adj2" fmla="val 44702"/>
            <a:gd name="adj3" fmla="val 16667"/>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a:solidFill>
                <a:schemeClr val="tx1"/>
              </a:solidFill>
              <a:effectLst>
                <a:outerShdw blurRad="38100" dist="19050" dir="2700000" algn="tl" rotWithShape="0">
                  <a:schemeClr val="dk1">
                    <a:alpha val="40000"/>
                  </a:schemeClr>
                </a:outerShdw>
              </a:effectLst>
              <a:latin typeface="+mn-lt"/>
              <a:ea typeface="+mn-ea"/>
              <a:cs typeface="+mn-cs"/>
            </a:rPr>
            <a:t>ＥよりＦの金額が多くなる事Ｅ</a:t>
          </a:r>
          <a:r>
            <a:rPr kumimoji="1" lang="ja-JP" altLang="ja-JP" sz="1100" b="0">
              <a:solidFill>
                <a:schemeClr val="tx1"/>
              </a:solidFill>
              <a:effectLst>
                <a:outerShdw blurRad="38100" dist="19050" dir="2700000" algn="tl" rotWithShape="0">
                  <a:schemeClr val="dk1">
                    <a:alpha val="40000"/>
                  </a:schemeClr>
                </a:outerShdw>
              </a:effectLst>
              <a:latin typeface="+mn-lt"/>
              <a:ea typeface="+mn-ea"/>
              <a:cs typeface="+mn-cs"/>
            </a:rPr>
            <a:t>：加算額の総額</a:t>
          </a:r>
          <a:endParaRPr lang="ja-JP" altLang="ja-JP">
            <a:solidFill>
              <a:schemeClr val="tx1"/>
            </a:solidFill>
            <a:effectLst/>
          </a:endParaRPr>
        </a:p>
        <a:p>
          <a:r>
            <a:rPr kumimoji="1" lang="ja-JP" altLang="en-US" sz="1100" b="0">
              <a:solidFill>
                <a:schemeClr val="tx1"/>
              </a:solidFill>
              <a:effectLst>
                <a:outerShdw blurRad="38100" dist="19050" dir="2700000" algn="tl" rotWithShape="0">
                  <a:schemeClr val="dk1">
                    <a:alpha val="40000"/>
                  </a:schemeClr>
                </a:outerShdw>
              </a:effectLst>
              <a:latin typeface="+mn-lt"/>
              <a:ea typeface="+mn-ea"/>
              <a:cs typeface="+mn-cs"/>
            </a:rPr>
            <a:t>Ｆ</a:t>
          </a:r>
          <a:r>
            <a:rPr kumimoji="1" lang="ja-JP" altLang="ja-JP" sz="1100" b="0">
              <a:solidFill>
                <a:schemeClr val="tx1"/>
              </a:solidFill>
              <a:effectLst>
                <a:outerShdw blurRad="38100" dist="19050" dir="2700000" algn="tl" rotWithShape="0">
                  <a:schemeClr val="dk1">
                    <a:alpha val="40000"/>
                  </a:schemeClr>
                </a:outerShdw>
              </a:effectLst>
              <a:latin typeface="+mn-lt"/>
              <a:ea typeface="+mn-ea"/>
              <a:cs typeface="+mn-cs"/>
            </a:rPr>
            <a:t>：改善所要額の総額</a:t>
          </a:r>
          <a:endParaRPr lang="ja-JP" altLang="ja-JP">
            <a:solidFill>
              <a:schemeClr val="tx1"/>
            </a:solidFill>
            <a:effectLst/>
          </a:endParaRPr>
        </a:p>
        <a:p>
          <a:r>
            <a:rPr kumimoji="1" lang="ja-JP" altLang="ja-JP" sz="1100" b="0">
              <a:solidFill>
                <a:schemeClr val="tx1"/>
              </a:solidFill>
              <a:effectLst>
                <a:outerShdw blurRad="38100" dist="19050" dir="2700000" algn="tl" rotWithShape="0">
                  <a:schemeClr val="dk1">
                    <a:alpha val="40000"/>
                  </a:schemeClr>
                </a:outerShdw>
              </a:effectLst>
              <a:latin typeface="+mn-lt"/>
              <a:ea typeface="+mn-ea"/>
              <a:cs typeface="+mn-cs"/>
            </a:rPr>
            <a:t>自動計算で合計がでます。</a:t>
          </a:r>
          <a:endParaRPr lang="ja-JP" altLang="ja-JP">
            <a:solidFill>
              <a:schemeClr val="tx1"/>
            </a:solidFill>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361951</xdr:colOff>
      <xdr:row>69</xdr:row>
      <xdr:rowOff>609600</xdr:rowOff>
    </xdr:from>
    <xdr:to>
      <xdr:col>13</xdr:col>
      <xdr:colOff>9525</xdr:colOff>
      <xdr:row>70</xdr:row>
      <xdr:rowOff>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H="1">
          <a:off x="4162426" y="19802475"/>
          <a:ext cx="2266949"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11</xdr:col>
      <xdr:colOff>457200</xdr:colOff>
      <xdr:row>69</xdr:row>
      <xdr:rowOff>581025</xdr:rowOff>
    </xdr:from>
    <xdr:to>
      <xdr:col>13</xdr:col>
      <xdr:colOff>9525</xdr:colOff>
      <xdr:row>70</xdr:row>
      <xdr:rowOff>0</xdr:rowOff>
    </xdr:to>
    <xdr:cxnSp macro="">
      <xdr:nvCxnSpPr>
        <xdr:cNvPr id="11" name="直線矢印コネクタ 10">
          <a:extLst>
            <a:ext uri="{FF2B5EF4-FFF2-40B4-BE49-F238E27FC236}">
              <a16:creationId xmlns:a16="http://schemas.microsoft.com/office/drawing/2014/main" id="{00000000-0008-0000-0500-00000B000000}"/>
            </a:ext>
          </a:extLst>
        </xdr:cNvPr>
        <xdr:cNvCxnSpPr/>
      </xdr:nvCxnSpPr>
      <xdr:spPr>
        <a:xfrm flipH="1">
          <a:off x="5734050" y="19773900"/>
          <a:ext cx="695325" cy="504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xdr:col>
      <xdr:colOff>504825</xdr:colOff>
      <xdr:row>67</xdr:row>
      <xdr:rowOff>323850</xdr:rowOff>
    </xdr:from>
    <xdr:to>
      <xdr:col>13</xdr:col>
      <xdr:colOff>28575</xdr:colOff>
      <xdr:row>69</xdr:row>
      <xdr:rowOff>552451</xdr:rowOff>
    </xdr:to>
    <xdr:cxnSp macro="">
      <xdr:nvCxnSpPr>
        <xdr:cNvPr id="16" name="直線矢印コネクタ 15">
          <a:extLst>
            <a:ext uri="{FF2B5EF4-FFF2-40B4-BE49-F238E27FC236}">
              <a16:creationId xmlns:a16="http://schemas.microsoft.com/office/drawing/2014/main" id="{00000000-0008-0000-0500-000010000000}"/>
            </a:ext>
          </a:extLst>
        </xdr:cNvPr>
        <xdr:cNvCxnSpPr/>
      </xdr:nvCxnSpPr>
      <xdr:spPr>
        <a:xfrm flipH="1" flipV="1">
          <a:off x="4305300" y="18830925"/>
          <a:ext cx="2143125" cy="9144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xdr:col>
      <xdr:colOff>447676</xdr:colOff>
      <xdr:row>33</xdr:row>
      <xdr:rowOff>352425</xdr:rowOff>
    </xdr:from>
    <xdr:to>
      <xdr:col>13</xdr:col>
      <xdr:colOff>0</xdr:colOff>
      <xdr:row>35</xdr:row>
      <xdr:rowOff>466725</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flipH="1" flipV="1">
          <a:off x="4248151" y="9648825"/>
          <a:ext cx="2171699" cy="828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xdr:col>
      <xdr:colOff>390526</xdr:colOff>
      <xdr:row>35</xdr:row>
      <xdr:rowOff>476250</xdr:rowOff>
    </xdr:from>
    <xdr:to>
      <xdr:col>12</xdr:col>
      <xdr:colOff>266700</xdr:colOff>
      <xdr:row>36</xdr:row>
      <xdr:rowOff>0</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flipH="1">
          <a:off x="4191001" y="10487025"/>
          <a:ext cx="2200274"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11</xdr:col>
      <xdr:colOff>285751</xdr:colOff>
      <xdr:row>35</xdr:row>
      <xdr:rowOff>504825</xdr:rowOff>
    </xdr:from>
    <xdr:to>
      <xdr:col>12</xdr:col>
      <xdr:colOff>266700</xdr:colOff>
      <xdr:row>35</xdr:row>
      <xdr:rowOff>1047750</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flipH="1">
          <a:off x="5562601" y="10515600"/>
          <a:ext cx="828674" cy="542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10</xdr:col>
      <xdr:colOff>609603</xdr:colOff>
      <xdr:row>5</xdr:row>
      <xdr:rowOff>228601</xdr:rowOff>
    </xdr:from>
    <xdr:to>
      <xdr:col>12</xdr:col>
      <xdr:colOff>219075</xdr:colOff>
      <xdr:row>6</xdr:row>
      <xdr:rowOff>219075</xdr:rowOff>
    </xdr:to>
    <xdr:cxnSp macro="">
      <xdr:nvCxnSpPr>
        <xdr:cNvPr id="28" name="直線矢印コネクタ 27">
          <a:extLst>
            <a:ext uri="{FF2B5EF4-FFF2-40B4-BE49-F238E27FC236}">
              <a16:creationId xmlns:a16="http://schemas.microsoft.com/office/drawing/2014/main" id="{00000000-0008-0000-0500-00001C000000}"/>
            </a:ext>
          </a:extLst>
        </xdr:cNvPr>
        <xdr:cNvCxnSpPr/>
      </xdr:nvCxnSpPr>
      <xdr:spPr>
        <a:xfrm flipH="1" flipV="1">
          <a:off x="5086353" y="1590676"/>
          <a:ext cx="1257297" cy="228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xdr:col>
      <xdr:colOff>561975</xdr:colOff>
      <xdr:row>9</xdr:row>
      <xdr:rowOff>38100</xdr:rowOff>
    </xdr:from>
    <xdr:to>
      <xdr:col>12</xdr:col>
      <xdr:colOff>266701</xdr:colOff>
      <xdr:row>10</xdr:row>
      <xdr:rowOff>561975</xdr:rowOff>
    </xdr:to>
    <xdr:cxnSp macro="">
      <xdr:nvCxnSpPr>
        <xdr:cNvPr id="29" name="直線矢印コネクタ 28">
          <a:extLst>
            <a:ext uri="{FF2B5EF4-FFF2-40B4-BE49-F238E27FC236}">
              <a16:creationId xmlns:a16="http://schemas.microsoft.com/office/drawing/2014/main" id="{00000000-0008-0000-0500-00001D000000}"/>
            </a:ext>
          </a:extLst>
        </xdr:cNvPr>
        <xdr:cNvCxnSpPr/>
      </xdr:nvCxnSpPr>
      <xdr:spPr>
        <a:xfrm flipH="1" flipV="1">
          <a:off x="4362450" y="2428875"/>
          <a:ext cx="2028826" cy="866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11</xdr:col>
      <xdr:colOff>533400</xdr:colOff>
      <xdr:row>6</xdr:row>
      <xdr:rowOff>19050</xdr:rowOff>
    </xdr:from>
    <xdr:to>
      <xdr:col>13</xdr:col>
      <xdr:colOff>9525</xdr:colOff>
      <xdr:row>6</xdr:row>
      <xdr:rowOff>209550</xdr:rowOff>
    </xdr:to>
    <xdr:cxnSp macro="">
      <xdr:nvCxnSpPr>
        <xdr:cNvPr id="31" name="直線矢印コネクタ 30">
          <a:extLst>
            <a:ext uri="{FF2B5EF4-FFF2-40B4-BE49-F238E27FC236}">
              <a16:creationId xmlns:a16="http://schemas.microsoft.com/office/drawing/2014/main" id="{00000000-0008-0000-0500-00001F000000}"/>
            </a:ext>
          </a:extLst>
        </xdr:cNvPr>
        <xdr:cNvCxnSpPr/>
      </xdr:nvCxnSpPr>
      <xdr:spPr>
        <a:xfrm flipH="1" flipV="1">
          <a:off x="5810250" y="1619250"/>
          <a:ext cx="619125"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11</xdr:col>
      <xdr:colOff>533400</xdr:colOff>
      <xdr:row>10</xdr:row>
      <xdr:rowOff>647700</xdr:rowOff>
    </xdr:from>
    <xdr:to>
      <xdr:col>12</xdr:col>
      <xdr:colOff>238125</xdr:colOff>
      <xdr:row>10</xdr:row>
      <xdr:rowOff>1247775</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flipH="1">
          <a:off x="5810250" y="3381375"/>
          <a:ext cx="552450"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xdr:col>
      <xdr:colOff>590551</xdr:colOff>
      <xdr:row>10</xdr:row>
      <xdr:rowOff>600075</xdr:rowOff>
    </xdr:from>
    <xdr:to>
      <xdr:col>12</xdr:col>
      <xdr:colOff>257175</xdr:colOff>
      <xdr:row>10</xdr:row>
      <xdr:rowOff>1247775</xdr:rowOff>
    </xdr:to>
    <xdr:cxnSp macro="">
      <xdr:nvCxnSpPr>
        <xdr:cNvPr id="34" name="直線矢印コネクタ 33">
          <a:extLst>
            <a:ext uri="{FF2B5EF4-FFF2-40B4-BE49-F238E27FC236}">
              <a16:creationId xmlns:a16="http://schemas.microsoft.com/office/drawing/2014/main" id="{00000000-0008-0000-0500-000022000000}"/>
            </a:ext>
          </a:extLst>
        </xdr:cNvPr>
        <xdr:cNvCxnSpPr/>
      </xdr:nvCxnSpPr>
      <xdr:spPr>
        <a:xfrm flipH="1">
          <a:off x="4391026" y="3333750"/>
          <a:ext cx="1990724" cy="647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10</xdr:col>
      <xdr:colOff>76202</xdr:colOff>
      <xdr:row>6</xdr:row>
      <xdr:rowOff>76200</xdr:rowOff>
    </xdr:from>
    <xdr:to>
      <xdr:col>13</xdr:col>
      <xdr:colOff>28575</xdr:colOff>
      <xdr:row>6</xdr:row>
      <xdr:rowOff>228600</xdr:rowOff>
    </xdr:to>
    <xdr:cxnSp macro="">
      <xdr:nvCxnSpPr>
        <xdr:cNvPr id="36" name="直線矢印コネクタ 35">
          <a:extLst>
            <a:ext uri="{FF2B5EF4-FFF2-40B4-BE49-F238E27FC236}">
              <a16:creationId xmlns:a16="http://schemas.microsoft.com/office/drawing/2014/main" id="{00000000-0008-0000-0500-000024000000}"/>
            </a:ext>
          </a:extLst>
        </xdr:cNvPr>
        <xdr:cNvCxnSpPr/>
      </xdr:nvCxnSpPr>
      <xdr:spPr>
        <a:xfrm flipH="1" flipV="1">
          <a:off x="4552952" y="1676400"/>
          <a:ext cx="1895473"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13</xdr:col>
      <xdr:colOff>609600</xdr:colOff>
      <xdr:row>13</xdr:row>
      <xdr:rowOff>238125</xdr:rowOff>
    </xdr:from>
    <xdr:to>
      <xdr:col>19</xdr:col>
      <xdr:colOff>419100</xdr:colOff>
      <xdr:row>18</xdr:row>
      <xdr:rowOff>228600</xdr:rowOff>
    </xdr:to>
    <xdr:sp macro="" textlink="">
      <xdr:nvSpPr>
        <xdr:cNvPr id="2" name="吹き出し: 角を丸めた四角形 1">
          <a:extLst>
            <a:ext uri="{FF2B5EF4-FFF2-40B4-BE49-F238E27FC236}">
              <a16:creationId xmlns:a16="http://schemas.microsoft.com/office/drawing/2014/main" id="{5BCFF0C6-A0A6-4BDB-AE4D-790AADDAE9E7}"/>
            </a:ext>
          </a:extLst>
        </xdr:cNvPr>
        <xdr:cNvSpPr/>
      </xdr:nvSpPr>
      <xdr:spPr>
        <a:xfrm>
          <a:off x="7029450" y="4733925"/>
          <a:ext cx="3924300" cy="1228725"/>
        </a:xfrm>
        <a:prstGeom prst="wedgeRoundRectCallout">
          <a:avLst>
            <a:gd name="adj1" fmla="val -72532"/>
            <a:gd name="adj2" fmla="val -615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こちらから金額がを入力すると、他の所に自動計算されます。</a:t>
          </a:r>
          <a:endParaRPr kumimoji="1" lang="en-US" altLang="ja-JP" sz="1100">
            <a:solidFill>
              <a:srgbClr val="FF0000"/>
            </a:solidFill>
          </a:endParaRPr>
        </a:p>
        <a:p>
          <a:pPr algn="l"/>
          <a:r>
            <a:rPr kumimoji="1" lang="ja-JP" altLang="en-US" sz="1100">
              <a:solidFill>
                <a:schemeClr val="tx1"/>
              </a:solidFill>
            </a:rPr>
            <a:t>各個人の賃金改善金・法廷福利費・前年の賃金総額・賃金総額（現行、特定処遇改善金も含む）</a:t>
          </a:r>
          <a:endParaRPr kumimoji="1" lang="en-US" altLang="ja-JP" sz="1100">
            <a:solidFill>
              <a:schemeClr val="tx1"/>
            </a:solidFill>
          </a:endParaRPr>
        </a:p>
        <a:p>
          <a:pPr algn="l"/>
          <a:endParaRPr kumimoji="1" lang="ja-JP" altLang="en-US" sz="1100"/>
        </a:p>
      </xdr:txBody>
    </xdr:sp>
    <xdr:clientData/>
  </xdr:twoCellAnchor>
  <xdr:twoCellAnchor>
    <xdr:from>
      <xdr:col>13</xdr:col>
      <xdr:colOff>676275</xdr:colOff>
      <xdr:row>38</xdr:row>
      <xdr:rowOff>238125</xdr:rowOff>
    </xdr:from>
    <xdr:to>
      <xdr:col>19</xdr:col>
      <xdr:colOff>485775</xdr:colOff>
      <xdr:row>43</xdr:row>
      <xdr:rowOff>228600</xdr:rowOff>
    </xdr:to>
    <xdr:sp macro="" textlink="">
      <xdr:nvSpPr>
        <xdr:cNvPr id="15" name="吹き出し: 角を丸めた四角形 14">
          <a:extLst>
            <a:ext uri="{FF2B5EF4-FFF2-40B4-BE49-F238E27FC236}">
              <a16:creationId xmlns:a16="http://schemas.microsoft.com/office/drawing/2014/main" id="{70DEB653-9A1A-42FD-A605-0E69B8CA296B}"/>
            </a:ext>
          </a:extLst>
        </xdr:cNvPr>
        <xdr:cNvSpPr/>
      </xdr:nvSpPr>
      <xdr:spPr>
        <a:xfrm>
          <a:off x="7096125" y="11915775"/>
          <a:ext cx="3924300" cy="1228725"/>
        </a:xfrm>
        <a:prstGeom prst="wedgeRoundRectCallout">
          <a:avLst>
            <a:gd name="adj1" fmla="val -74474"/>
            <a:gd name="adj2" fmla="val -5765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こちらから金額がを入力すると、他の所に自動計算されます。</a:t>
          </a:r>
          <a:endParaRPr kumimoji="1" lang="en-US" altLang="ja-JP" sz="1100">
            <a:solidFill>
              <a:srgbClr val="FF0000"/>
            </a:solidFill>
          </a:endParaRPr>
        </a:p>
        <a:p>
          <a:pPr algn="l"/>
          <a:r>
            <a:rPr kumimoji="1" lang="ja-JP" altLang="en-US" sz="1100">
              <a:solidFill>
                <a:schemeClr val="tx1"/>
              </a:solidFill>
            </a:rPr>
            <a:t>各個人の賃金改善金・法廷福利費・前年の賃金総額・賃金総額（現行、特定処遇改善金も含む）</a:t>
          </a:r>
          <a:endParaRPr kumimoji="1" lang="en-US" altLang="ja-JP" sz="1100">
            <a:solidFill>
              <a:schemeClr val="tx1"/>
            </a:solidFill>
          </a:endParaRPr>
        </a:p>
        <a:p>
          <a:pPr algn="l"/>
          <a:endParaRPr kumimoji="1" lang="ja-JP" altLang="en-US" sz="1100"/>
        </a:p>
      </xdr:txBody>
    </xdr:sp>
    <xdr:clientData/>
  </xdr:twoCellAnchor>
  <xdr:twoCellAnchor>
    <xdr:from>
      <xdr:col>14</xdr:col>
      <xdr:colOff>0</xdr:colOff>
      <xdr:row>73</xdr:row>
      <xdr:rowOff>0</xdr:rowOff>
    </xdr:from>
    <xdr:to>
      <xdr:col>19</xdr:col>
      <xdr:colOff>495300</xdr:colOff>
      <xdr:row>77</xdr:row>
      <xdr:rowOff>238125</xdr:rowOff>
    </xdr:to>
    <xdr:sp macro="" textlink="">
      <xdr:nvSpPr>
        <xdr:cNvPr id="17" name="吹き出し: 角を丸めた四角形 16">
          <a:extLst>
            <a:ext uri="{FF2B5EF4-FFF2-40B4-BE49-F238E27FC236}">
              <a16:creationId xmlns:a16="http://schemas.microsoft.com/office/drawing/2014/main" id="{256423B2-4186-4B43-A625-ABE7C14B5AA2}"/>
            </a:ext>
          </a:extLst>
        </xdr:cNvPr>
        <xdr:cNvSpPr/>
      </xdr:nvSpPr>
      <xdr:spPr>
        <a:xfrm>
          <a:off x="7105650" y="21240750"/>
          <a:ext cx="3924300" cy="1228725"/>
        </a:xfrm>
        <a:prstGeom prst="wedgeRoundRectCallout">
          <a:avLst>
            <a:gd name="adj1" fmla="val -75202"/>
            <a:gd name="adj2" fmla="val -7626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こちらから金額がを入力すると、他の所に自動計算されます。</a:t>
          </a:r>
          <a:endParaRPr kumimoji="1" lang="en-US" altLang="ja-JP" sz="1100">
            <a:solidFill>
              <a:srgbClr val="FF0000"/>
            </a:solidFill>
          </a:endParaRPr>
        </a:p>
        <a:p>
          <a:pPr algn="l"/>
          <a:r>
            <a:rPr kumimoji="1" lang="ja-JP" altLang="en-US" sz="1100">
              <a:solidFill>
                <a:schemeClr val="tx1"/>
              </a:solidFill>
            </a:rPr>
            <a:t>各個人の賃金改善金・法廷福利費・前年の賃金総額・賃金総額（現行、特定処遇改善金も含む）</a:t>
          </a:r>
          <a:endParaRPr kumimoji="1" lang="en-US" altLang="ja-JP" sz="1100">
            <a:solidFill>
              <a:schemeClr val="tx1"/>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8"/>
  <sheetViews>
    <sheetView tabSelected="1" view="pageBreakPreview" topLeftCell="A10" zoomScale="110" zoomScaleNormal="100" zoomScaleSheetLayoutView="110" workbookViewId="0">
      <selection activeCell="A16" sqref="A16:L16"/>
    </sheetView>
  </sheetViews>
  <sheetFormatPr defaultRowHeight="18.75" x14ac:dyDescent="0.4"/>
  <cols>
    <col min="1" max="12" width="6.625" customWidth="1"/>
  </cols>
  <sheetData>
    <row r="1" spans="1:16" x14ac:dyDescent="0.4">
      <c r="A1" s="415" t="s">
        <v>144</v>
      </c>
      <c r="B1" s="415"/>
      <c r="C1" s="415"/>
      <c r="D1" s="415"/>
      <c r="E1" s="415"/>
      <c r="F1" s="415"/>
      <c r="G1" s="415"/>
      <c r="H1" s="415"/>
      <c r="I1" s="415"/>
      <c r="J1" s="415"/>
      <c r="K1" s="415"/>
      <c r="L1" s="415"/>
    </row>
    <row r="2" spans="1:16" ht="21" x14ac:dyDescent="0.4">
      <c r="A2" s="51"/>
      <c r="B2" s="51"/>
      <c r="C2" s="51"/>
      <c r="D2" s="51"/>
      <c r="E2" s="51"/>
      <c r="F2" s="51"/>
      <c r="G2" s="51"/>
      <c r="H2" s="51"/>
      <c r="I2" s="51"/>
      <c r="J2" s="51"/>
      <c r="K2" s="51"/>
      <c r="L2" s="51"/>
    </row>
    <row r="3" spans="1:16" x14ac:dyDescent="0.4">
      <c r="A3" s="416" t="s">
        <v>219</v>
      </c>
      <c r="B3" s="416"/>
      <c r="C3" s="416"/>
      <c r="D3" s="416"/>
      <c r="E3" s="416"/>
      <c r="F3" s="416"/>
      <c r="G3" s="416"/>
      <c r="H3" s="416"/>
      <c r="I3" s="416"/>
      <c r="J3" s="416"/>
      <c r="K3" s="416"/>
      <c r="L3" s="416"/>
    </row>
    <row r="4" spans="1:16" x14ac:dyDescent="0.4">
      <c r="A4" s="417" t="s">
        <v>145</v>
      </c>
      <c r="B4" s="417"/>
      <c r="C4" s="417"/>
      <c r="D4" s="417"/>
      <c r="E4" s="417"/>
      <c r="F4" s="417"/>
      <c r="G4" s="417"/>
      <c r="H4" s="417"/>
      <c r="I4" s="417"/>
      <c r="J4" s="417"/>
      <c r="K4" s="417"/>
      <c r="L4" s="417"/>
    </row>
    <row r="5" spans="1:16" ht="30" customHeight="1" x14ac:dyDescent="0.4">
      <c r="A5" s="412" t="s">
        <v>146</v>
      </c>
      <c r="B5" s="413"/>
      <c r="C5" s="413"/>
      <c r="D5" s="414"/>
      <c r="E5" s="418" t="s">
        <v>147</v>
      </c>
      <c r="F5" s="419"/>
      <c r="G5" s="419"/>
      <c r="H5" s="321" t="s">
        <v>148</v>
      </c>
      <c r="I5" s="168" t="s">
        <v>149</v>
      </c>
      <c r="J5" s="168"/>
      <c r="K5" s="168"/>
      <c r="L5" s="169"/>
    </row>
    <row r="6" spans="1:16" ht="30" customHeight="1" thickBot="1" x14ac:dyDescent="0.45">
      <c r="A6" s="420" t="s">
        <v>150</v>
      </c>
      <c r="B6" s="421"/>
      <c r="C6" s="421"/>
      <c r="D6" s="422"/>
      <c r="E6" s="170" t="s">
        <v>147</v>
      </c>
      <c r="F6" s="322">
        <v>2</v>
      </c>
      <c r="G6" s="170" t="s">
        <v>24</v>
      </c>
      <c r="H6" s="322">
        <v>7</v>
      </c>
      <c r="I6" s="170" t="s">
        <v>23</v>
      </c>
      <c r="J6" s="322">
        <v>15</v>
      </c>
      <c r="K6" s="170" t="s">
        <v>169</v>
      </c>
      <c r="L6" s="171"/>
    </row>
    <row r="7" spans="1:16" ht="30" customHeight="1" x14ac:dyDescent="0.4">
      <c r="A7" s="423" t="s">
        <v>151</v>
      </c>
      <c r="B7" s="424"/>
      <c r="C7" s="424"/>
      <c r="D7" s="425"/>
      <c r="E7" s="426" t="s">
        <v>287</v>
      </c>
      <c r="F7" s="426"/>
      <c r="G7" s="426"/>
      <c r="H7" s="426"/>
      <c r="I7" s="426"/>
      <c r="J7" s="426"/>
      <c r="K7" s="426"/>
      <c r="L7" s="427"/>
      <c r="M7" s="50"/>
    </row>
    <row r="8" spans="1:16" ht="30" customHeight="1" x14ac:dyDescent="0.4">
      <c r="A8" s="428" t="s">
        <v>152</v>
      </c>
      <c r="B8" s="429"/>
      <c r="C8" s="429"/>
      <c r="D8" s="430"/>
      <c r="E8" s="323" t="s">
        <v>153</v>
      </c>
      <c r="F8" s="434" t="s">
        <v>282</v>
      </c>
      <c r="G8" s="434"/>
      <c r="H8" s="434"/>
      <c r="I8" s="434"/>
      <c r="J8" s="434"/>
      <c r="K8" s="434"/>
      <c r="L8" s="435"/>
    </row>
    <row r="9" spans="1:16" ht="30" customHeight="1" thickBot="1" x14ac:dyDescent="0.45">
      <c r="A9" s="431"/>
      <c r="B9" s="432"/>
      <c r="C9" s="432"/>
      <c r="D9" s="433"/>
      <c r="E9" s="436" t="s">
        <v>283</v>
      </c>
      <c r="F9" s="436"/>
      <c r="G9" s="436"/>
      <c r="H9" s="436"/>
      <c r="I9" s="436"/>
      <c r="J9" s="436"/>
      <c r="K9" s="436"/>
      <c r="L9" s="437"/>
    </row>
    <row r="10" spans="1:16" x14ac:dyDescent="0.4">
      <c r="A10" s="172"/>
      <c r="B10" s="172"/>
      <c r="C10" s="172"/>
      <c r="D10" s="172"/>
      <c r="E10" s="173"/>
      <c r="F10" s="173"/>
      <c r="G10" s="174"/>
      <c r="H10" s="174"/>
      <c r="I10" s="175"/>
      <c r="J10" s="175"/>
      <c r="K10" s="175"/>
      <c r="L10" s="175"/>
    </row>
    <row r="11" spans="1:16" ht="27.75" customHeight="1" x14ac:dyDescent="0.4">
      <c r="A11" s="412" t="s">
        <v>154</v>
      </c>
      <c r="B11" s="413"/>
      <c r="C11" s="413"/>
      <c r="D11" s="414"/>
      <c r="E11" s="402" t="s">
        <v>284</v>
      </c>
      <c r="F11" s="402"/>
      <c r="G11" s="402"/>
      <c r="H11" s="402"/>
      <c r="I11" s="176"/>
      <c r="J11" s="176"/>
      <c r="K11" s="176"/>
      <c r="L11" s="176"/>
    </row>
    <row r="12" spans="1:16" ht="29.25" customHeight="1" x14ac:dyDescent="0.4">
      <c r="A12" s="438" t="s">
        <v>255</v>
      </c>
      <c r="B12" s="439"/>
      <c r="C12" s="440"/>
      <c r="D12" s="177" t="s">
        <v>164</v>
      </c>
      <c r="E12" s="402" t="s">
        <v>285</v>
      </c>
      <c r="F12" s="402"/>
      <c r="G12" s="402"/>
      <c r="H12" s="402"/>
      <c r="I12" s="176"/>
      <c r="J12" s="176"/>
      <c r="K12" s="176"/>
      <c r="L12" s="176"/>
    </row>
    <row r="13" spans="1:16" ht="29.25" customHeight="1" x14ac:dyDescent="0.4">
      <c r="A13" s="441"/>
      <c r="B13" s="442"/>
      <c r="C13" s="443"/>
      <c r="D13" s="177" t="s">
        <v>165</v>
      </c>
      <c r="E13" s="402" t="s">
        <v>285</v>
      </c>
      <c r="F13" s="402"/>
      <c r="G13" s="402"/>
      <c r="H13" s="402"/>
      <c r="I13" s="176"/>
      <c r="J13" s="176"/>
      <c r="K13" s="176"/>
      <c r="L13" s="176"/>
    </row>
    <row r="14" spans="1:16" ht="13.5" customHeight="1" x14ac:dyDescent="0.4">
      <c r="A14" s="53"/>
      <c r="B14" s="53"/>
      <c r="C14" s="53"/>
      <c r="D14" s="53"/>
      <c r="E14" s="52"/>
      <c r="F14" s="52"/>
      <c r="G14" s="52"/>
      <c r="H14" s="52"/>
      <c r="I14" s="52"/>
      <c r="J14" s="52"/>
      <c r="K14" s="52"/>
      <c r="L14" s="52"/>
    </row>
    <row r="15" spans="1:16" ht="33.75" customHeight="1" x14ac:dyDescent="0.4">
      <c r="A15" s="409" t="s">
        <v>337</v>
      </c>
      <c r="B15" s="409"/>
      <c r="C15" s="409"/>
      <c r="D15" s="409"/>
      <c r="E15" s="409"/>
      <c r="F15" s="409"/>
      <c r="G15" s="409"/>
      <c r="H15" s="409"/>
      <c r="I15" s="409"/>
      <c r="J15" s="409"/>
      <c r="K15" s="409"/>
      <c r="L15" s="409"/>
      <c r="M15" s="49"/>
      <c r="N15" s="49"/>
      <c r="O15" s="49"/>
      <c r="P15" s="49"/>
    </row>
    <row r="16" spans="1:16" ht="48.75" customHeight="1" x14ac:dyDescent="0.4">
      <c r="A16" s="403" t="s">
        <v>340</v>
      </c>
      <c r="B16" s="403"/>
      <c r="C16" s="403"/>
      <c r="D16" s="403"/>
      <c r="E16" s="403"/>
      <c r="F16" s="403"/>
      <c r="G16" s="403"/>
      <c r="H16" s="403"/>
      <c r="I16" s="403"/>
      <c r="J16" s="403"/>
      <c r="K16" s="403"/>
      <c r="L16" s="403"/>
    </row>
    <row r="17" spans="1:14" ht="21" customHeight="1" x14ac:dyDescent="0.4">
      <c r="A17" s="54"/>
      <c r="B17" s="54"/>
      <c r="C17" s="54"/>
      <c r="D17" s="54"/>
      <c r="E17" s="54"/>
      <c r="F17" s="54"/>
      <c r="G17" s="54"/>
      <c r="H17" s="54"/>
      <c r="I17" s="54"/>
      <c r="J17" s="54"/>
      <c r="K17" s="54"/>
      <c r="L17" s="54"/>
    </row>
    <row r="18" spans="1:14" x14ac:dyDescent="0.4">
      <c r="A18" s="55" t="s">
        <v>155</v>
      </c>
      <c r="B18" s="55"/>
      <c r="C18" s="55"/>
      <c r="D18" s="55"/>
      <c r="E18" s="55"/>
      <c r="F18" s="55"/>
      <c r="G18" s="55"/>
      <c r="H18" s="55"/>
      <c r="I18" s="55"/>
      <c r="J18" s="55"/>
      <c r="K18" s="55"/>
      <c r="L18" s="324" t="s">
        <v>308</v>
      </c>
    </row>
    <row r="19" spans="1:14" ht="30" customHeight="1" thickBot="1" x14ac:dyDescent="0.45">
      <c r="A19" s="389" t="s">
        <v>156</v>
      </c>
      <c r="B19" s="390"/>
      <c r="C19" s="390"/>
      <c r="D19" s="390"/>
      <c r="E19" s="390"/>
      <c r="F19" s="390"/>
      <c r="G19" s="390"/>
      <c r="H19" s="390"/>
      <c r="I19" s="390"/>
      <c r="J19" s="390"/>
      <c r="K19" s="394" t="s">
        <v>157</v>
      </c>
      <c r="L19" s="395"/>
    </row>
    <row r="20" spans="1:14" ht="30" customHeight="1" thickTop="1" x14ac:dyDescent="0.4">
      <c r="A20" s="406" t="s">
        <v>158</v>
      </c>
      <c r="B20" s="56" t="s">
        <v>166</v>
      </c>
      <c r="C20" s="404" t="s">
        <v>159</v>
      </c>
      <c r="D20" s="405"/>
      <c r="E20" s="391" t="s">
        <v>160</v>
      </c>
      <c r="F20" s="392"/>
      <c r="G20" s="392"/>
      <c r="H20" s="392"/>
      <c r="I20" s="392"/>
      <c r="J20" s="393"/>
      <c r="K20" s="396" t="s">
        <v>286</v>
      </c>
      <c r="L20" s="397"/>
      <c r="N20" s="48"/>
    </row>
    <row r="21" spans="1:14" ht="30" customHeight="1" x14ac:dyDescent="0.4">
      <c r="A21" s="407"/>
      <c r="B21" s="57" t="s">
        <v>167</v>
      </c>
      <c r="C21" s="384" t="s">
        <v>174</v>
      </c>
      <c r="D21" s="385"/>
      <c r="E21" s="384" t="s">
        <v>170</v>
      </c>
      <c r="F21" s="385"/>
      <c r="G21" s="385"/>
      <c r="H21" s="385"/>
      <c r="I21" s="385"/>
      <c r="J21" s="386"/>
      <c r="K21" s="387" t="s">
        <v>286</v>
      </c>
      <c r="L21" s="388"/>
    </row>
    <row r="22" spans="1:14" ht="30" customHeight="1" x14ac:dyDescent="0.4">
      <c r="A22" s="408"/>
      <c r="B22" s="57" t="s">
        <v>162</v>
      </c>
      <c r="C22" s="380" t="s">
        <v>173</v>
      </c>
      <c r="D22" s="398"/>
      <c r="E22" s="380" t="s">
        <v>175</v>
      </c>
      <c r="F22" s="398"/>
      <c r="G22" s="398"/>
      <c r="H22" s="398"/>
      <c r="I22" s="398"/>
      <c r="J22" s="381"/>
      <c r="K22" s="387" t="s">
        <v>286</v>
      </c>
      <c r="L22" s="388"/>
    </row>
    <row r="23" spans="1:14" ht="30" customHeight="1" x14ac:dyDescent="0.4">
      <c r="A23" s="382" t="s">
        <v>161</v>
      </c>
      <c r="B23" s="57" t="s">
        <v>163</v>
      </c>
      <c r="C23" s="380" t="s">
        <v>172</v>
      </c>
      <c r="D23" s="398"/>
      <c r="E23" s="399" t="s">
        <v>176</v>
      </c>
      <c r="F23" s="400"/>
      <c r="G23" s="400"/>
      <c r="H23" s="400"/>
      <c r="I23" s="400"/>
      <c r="J23" s="401"/>
      <c r="K23" s="387" t="s">
        <v>286</v>
      </c>
      <c r="L23" s="388"/>
    </row>
    <row r="24" spans="1:14" ht="30" customHeight="1" x14ac:dyDescent="0.4">
      <c r="A24" s="383"/>
      <c r="B24" s="57" t="s">
        <v>168</v>
      </c>
      <c r="C24" s="380" t="s">
        <v>171</v>
      </c>
      <c r="D24" s="398"/>
      <c r="E24" s="399" t="s">
        <v>177</v>
      </c>
      <c r="F24" s="400"/>
      <c r="G24" s="400"/>
      <c r="H24" s="400"/>
      <c r="I24" s="400"/>
      <c r="J24" s="401"/>
      <c r="K24" s="387" t="s">
        <v>286</v>
      </c>
      <c r="L24" s="388"/>
    </row>
    <row r="25" spans="1:14" ht="54" customHeight="1" x14ac:dyDescent="0.4">
      <c r="A25" s="58" t="s">
        <v>178</v>
      </c>
      <c r="B25" s="59"/>
      <c r="C25" s="380" t="s">
        <v>179</v>
      </c>
      <c r="D25" s="381"/>
      <c r="E25" s="399" t="s">
        <v>256</v>
      </c>
      <c r="F25" s="400"/>
      <c r="G25" s="400"/>
      <c r="H25" s="400"/>
      <c r="I25" s="400"/>
      <c r="J25" s="401"/>
      <c r="K25" s="410"/>
      <c r="L25" s="411"/>
    </row>
    <row r="28" spans="1:14" x14ac:dyDescent="0.4">
      <c r="K28" s="18"/>
    </row>
  </sheetData>
  <mergeCells count="40">
    <mergeCell ref="K25:L25"/>
    <mergeCell ref="E25:J25"/>
    <mergeCell ref="A11:D11"/>
    <mergeCell ref="E11:H11"/>
    <mergeCell ref="A1:L1"/>
    <mergeCell ref="A3:L3"/>
    <mergeCell ref="A4:L4"/>
    <mergeCell ref="A5:D5"/>
    <mergeCell ref="E5:G5"/>
    <mergeCell ref="A6:D6"/>
    <mergeCell ref="A7:D7"/>
    <mergeCell ref="E7:L7"/>
    <mergeCell ref="A8:D9"/>
    <mergeCell ref="F8:L8"/>
    <mergeCell ref="E9:L9"/>
    <mergeCell ref="A12:C13"/>
    <mergeCell ref="E24:J24"/>
    <mergeCell ref="E12:H12"/>
    <mergeCell ref="E13:H13"/>
    <mergeCell ref="A16:L16"/>
    <mergeCell ref="C20:D20"/>
    <mergeCell ref="A20:A22"/>
    <mergeCell ref="C22:D22"/>
    <mergeCell ref="A15:L15"/>
    <mergeCell ref="C25:D25"/>
    <mergeCell ref="A23:A24"/>
    <mergeCell ref="E21:J21"/>
    <mergeCell ref="K24:L24"/>
    <mergeCell ref="A19:J19"/>
    <mergeCell ref="E20:J20"/>
    <mergeCell ref="C21:D21"/>
    <mergeCell ref="K19:L19"/>
    <mergeCell ref="K20:L20"/>
    <mergeCell ref="K21:L21"/>
    <mergeCell ref="C23:D23"/>
    <mergeCell ref="C24:D24"/>
    <mergeCell ref="E22:J22"/>
    <mergeCell ref="K22:L22"/>
    <mergeCell ref="K23:L23"/>
    <mergeCell ref="E23:J23"/>
  </mergeCells>
  <phoneticPr fontId="7"/>
  <printOptions verticalCentered="1"/>
  <pageMargins left="0.70866141732283472" right="0.70866141732283472" top="0.74803149606299213" bottom="0.74803149606299213" header="0.31496062992125984" footer="0.31496062992125984"/>
  <pageSetup paperSize="9" scale="69" orientation="landscape" r:id="rId1"/>
  <headerFooter>
    <oddHeader>&amp;R介護保険（特定処遇用）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66"/>
  <sheetViews>
    <sheetView showWhiteSpace="0" view="pageBreakPreview" zoomScaleNormal="100" zoomScaleSheetLayoutView="100" workbookViewId="0">
      <selection activeCell="A2" sqref="A2:M2"/>
    </sheetView>
  </sheetViews>
  <sheetFormatPr defaultRowHeight="13.5" x14ac:dyDescent="0.15"/>
  <cols>
    <col min="1" max="1" width="3.75" style="67" customWidth="1"/>
    <col min="2" max="2" width="9" style="60"/>
    <col min="3" max="3" width="2.125" style="67" customWidth="1"/>
    <col min="4" max="4" width="10.25" style="60" customWidth="1"/>
    <col min="5" max="5" width="7.375" style="60" customWidth="1"/>
    <col min="6" max="6" width="6.75" style="60" customWidth="1"/>
    <col min="7" max="8" width="5.25" style="60" customWidth="1"/>
    <col min="9" max="9" width="8.625" style="60" customWidth="1"/>
    <col min="10" max="10" width="8.125" style="60" customWidth="1"/>
    <col min="11" max="11" width="5.5" style="60" customWidth="1"/>
    <col min="12" max="12" width="5.625" style="60" customWidth="1"/>
    <col min="13" max="13" width="2.5" style="60" customWidth="1"/>
    <col min="14" max="14" width="14" style="60" customWidth="1"/>
    <col min="15" max="21" width="8.625" style="60" customWidth="1"/>
    <col min="22" max="16384" width="9" style="60"/>
  </cols>
  <sheetData>
    <row r="1" spans="1:20" ht="12" customHeight="1" x14ac:dyDescent="0.15">
      <c r="A1" s="135" t="s">
        <v>11</v>
      </c>
      <c r="B1" s="136"/>
      <c r="C1" s="137"/>
    </row>
    <row r="2" spans="1:20" ht="18" customHeight="1" x14ac:dyDescent="0.15">
      <c r="A2" s="446" t="s">
        <v>274</v>
      </c>
      <c r="B2" s="446"/>
      <c r="C2" s="446"/>
      <c r="D2" s="446"/>
      <c r="E2" s="446"/>
      <c r="F2" s="446"/>
      <c r="G2" s="446"/>
      <c r="H2" s="446"/>
      <c r="I2" s="446"/>
      <c r="J2" s="446"/>
      <c r="K2" s="446"/>
      <c r="L2" s="446"/>
      <c r="M2" s="446"/>
      <c r="N2" s="3"/>
      <c r="O2" s="3"/>
      <c r="P2" s="3"/>
    </row>
    <row r="3" spans="1:20" ht="15" customHeight="1" x14ac:dyDescent="0.15">
      <c r="A3" s="138" t="s">
        <v>338</v>
      </c>
      <c r="B3" s="139"/>
      <c r="C3" s="140"/>
    </row>
    <row r="4" spans="1:20" ht="14.25" customHeight="1" x14ac:dyDescent="0.15">
      <c r="A4" s="138" t="s">
        <v>339</v>
      </c>
      <c r="B4" s="139"/>
      <c r="C4" s="140"/>
    </row>
    <row r="5" spans="1:20" ht="18" customHeight="1" x14ac:dyDescent="0.15">
      <c r="A5" s="141" t="s">
        <v>2</v>
      </c>
      <c r="B5" s="136"/>
      <c r="C5" s="137"/>
      <c r="D5" s="142"/>
      <c r="G5" s="447" t="s">
        <v>0</v>
      </c>
      <c r="H5" s="448"/>
      <c r="I5" s="449"/>
      <c r="J5" s="447"/>
      <c r="K5" s="448"/>
      <c r="L5" s="448"/>
      <c r="M5" s="449"/>
    </row>
    <row r="6" spans="1:20" ht="9.75" customHeight="1" x14ac:dyDescent="0.15">
      <c r="A6" s="86"/>
      <c r="B6" s="143"/>
      <c r="C6" s="86"/>
    </row>
    <row r="7" spans="1:20" ht="12.75" customHeight="1" x14ac:dyDescent="0.15">
      <c r="A7" s="533" t="s">
        <v>220</v>
      </c>
      <c r="B7" s="533"/>
      <c r="C7" s="447" t="s">
        <v>221</v>
      </c>
      <c r="D7" s="449"/>
      <c r="E7" s="546" t="s">
        <v>288</v>
      </c>
      <c r="F7" s="546"/>
      <c r="G7" s="546"/>
      <c r="H7" s="546"/>
      <c r="I7" s="546"/>
      <c r="J7" s="546"/>
      <c r="K7" s="546"/>
      <c r="L7" s="546"/>
      <c r="M7" s="546"/>
    </row>
    <row r="8" spans="1:20" ht="20.25" customHeight="1" x14ac:dyDescent="0.15">
      <c r="A8" s="533"/>
      <c r="B8" s="533"/>
      <c r="C8" s="450" t="s">
        <v>222</v>
      </c>
      <c r="D8" s="451"/>
      <c r="E8" s="547" t="str">
        <f>'①共通様式（特定）※必須'!E7</f>
        <v>○○　千葉介護</v>
      </c>
      <c r="F8" s="548"/>
      <c r="G8" s="548"/>
      <c r="H8" s="548"/>
      <c r="I8" s="548"/>
      <c r="J8" s="548"/>
      <c r="K8" s="548"/>
      <c r="L8" s="548"/>
      <c r="M8" s="549"/>
      <c r="N8" s="61"/>
    </row>
    <row r="9" spans="1:20" ht="18.75" customHeight="1" x14ac:dyDescent="0.15">
      <c r="A9" s="495" t="s">
        <v>18</v>
      </c>
      <c r="B9" s="495"/>
      <c r="C9" s="144" t="s">
        <v>36</v>
      </c>
      <c r="D9" s="326" t="s">
        <v>282</v>
      </c>
      <c r="E9" s="325" t="s">
        <v>289</v>
      </c>
      <c r="F9" s="145" t="s">
        <v>19</v>
      </c>
      <c r="G9" s="455"/>
      <c r="H9" s="455"/>
      <c r="I9" s="455"/>
      <c r="J9" s="455"/>
      <c r="K9" s="455"/>
      <c r="L9" s="455"/>
      <c r="M9" s="456"/>
      <c r="T9" s="62"/>
    </row>
    <row r="10" spans="1:20" ht="15" customHeight="1" x14ac:dyDescent="0.15">
      <c r="A10" s="495"/>
      <c r="B10" s="495"/>
      <c r="C10" s="452" t="s">
        <v>290</v>
      </c>
      <c r="D10" s="453"/>
      <c r="E10" s="453"/>
      <c r="F10" s="453"/>
      <c r="G10" s="453"/>
      <c r="H10" s="453"/>
      <c r="I10" s="453"/>
      <c r="J10" s="453"/>
      <c r="K10" s="453"/>
      <c r="L10" s="453"/>
      <c r="M10" s="454"/>
      <c r="T10" s="62"/>
    </row>
    <row r="11" spans="1:20" ht="19.5" customHeight="1" x14ac:dyDescent="0.15">
      <c r="A11" s="495"/>
      <c r="B11" s="495"/>
      <c r="C11" s="457" t="s">
        <v>223</v>
      </c>
      <c r="D11" s="458"/>
      <c r="E11" s="461" t="s">
        <v>285</v>
      </c>
      <c r="F11" s="462"/>
      <c r="G11" s="462"/>
      <c r="H11" s="463"/>
      <c r="I11" s="146" t="s">
        <v>224</v>
      </c>
      <c r="J11" s="461" t="s">
        <v>285</v>
      </c>
      <c r="K11" s="462"/>
      <c r="L11" s="462"/>
      <c r="M11" s="463"/>
      <c r="O11" s="64"/>
    </row>
    <row r="12" spans="1:20" ht="13.5" customHeight="1" x14ac:dyDescent="0.15">
      <c r="A12" s="533" t="s">
        <v>225</v>
      </c>
      <c r="B12" s="533"/>
      <c r="C12" s="447" t="s">
        <v>221</v>
      </c>
      <c r="D12" s="449"/>
      <c r="E12" s="464" t="s">
        <v>1</v>
      </c>
      <c r="F12" s="465"/>
      <c r="G12" s="465"/>
      <c r="H12" s="465"/>
      <c r="I12" s="466"/>
      <c r="J12" s="467" t="s">
        <v>20</v>
      </c>
      <c r="K12" s="469" t="s">
        <v>292</v>
      </c>
      <c r="L12" s="470"/>
      <c r="M12" s="471"/>
    </row>
    <row r="13" spans="1:20" ht="20.25" customHeight="1" x14ac:dyDescent="0.15">
      <c r="A13" s="533"/>
      <c r="B13" s="533"/>
      <c r="C13" s="447" t="s">
        <v>222</v>
      </c>
      <c r="D13" s="449"/>
      <c r="E13" s="464"/>
      <c r="F13" s="465"/>
      <c r="G13" s="465"/>
      <c r="H13" s="465"/>
      <c r="I13" s="466"/>
      <c r="J13" s="468"/>
      <c r="K13" s="472"/>
      <c r="L13" s="473"/>
      <c r="M13" s="474"/>
    </row>
    <row r="14" spans="1:20" ht="18" customHeight="1" x14ac:dyDescent="0.4">
      <c r="A14" s="450" t="s">
        <v>226</v>
      </c>
      <c r="B14" s="451"/>
      <c r="C14" s="144" t="s">
        <v>31</v>
      </c>
      <c r="D14" s="147" t="s">
        <v>227</v>
      </c>
      <c r="E14" s="145"/>
      <c r="F14" s="145" t="s">
        <v>19</v>
      </c>
      <c r="G14" s="455"/>
      <c r="H14" s="455"/>
      <c r="I14" s="455"/>
      <c r="J14" s="455"/>
      <c r="K14" s="455"/>
      <c r="L14" s="455"/>
      <c r="M14" s="456"/>
      <c r="O14" t="s">
        <v>273</v>
      </c>
      <c r="P14"/>
    </row>
    <row r="15" spans="1:20" ht="15" customHeight="1" x14ac:dyDescent="0.4">
      <c r="A15" s="459"/>
      <c r="B15" s="460"/>
      <c r="C15" s="452" t="s">
        <v>291</v>
      </c>
      <c r="D15" s="453"/>
      <c r="E15" s="453"/>
      <c r="F15" s="453"/>
      <c r="G15" s="453"/>
      <c r="H15" s="453"/>
      <c r="I15" s="453"/>
      <c r="J15" s="453"/>
      <c r="K15" s="453"/>
      <c r="L15" s="453"/>
      <c r="M15" s="454"/>
      <c r="O15" s="269"/>
      <c r="P15" s="270"/>
      <c r="Q15" s="307"/>
    </row>
    <row r="16" spans="1:20" ht="17.25" customHeight="1" x14ac:dyDescent="0.15">
      <c r="A16" s="457"/>
      <c r="B16" s="458"/>
      <c r="C16" s="447" t="s">
        <v>223</v>
      </c>
      <c r="D16" s="449"/>
      <c r="E16" s="475" t="s">
        <v>1</v>
      </c>
      <c r="F16" s="476"/>
      <c r="G16" s="476"/>
      <c r="H16" s="477"/>
      <c r="I16" s="148" t="s">
        <v>224</v>
      </c>
      <c r="J16" s="475"/>
      <c r="K16" s="476"/>
      <c r="L16" s="476"/>
      <c r="M16" s="477"/>
      <c r="P16" s="14"/>
    </row>
    <row r="17" spans="1:16" ht="22.5" customHeight="1" x14ac:dyDescent="0.15">
      <c r="A17" s="475" t="s">
        <v>21</v>
      </c>
      <c r="B17" s="476"/>
      <c r="C17" s="476"/>
      <c r="D17" s="476"/>
      <c r="E17" s="476"/>
      <c r="F17" s="476"/>
      <c r="G17" s="476"/>
      <c r="H17" s="476"/>
      <c r="I17" s="476"/>
      <c r="J17" s="448" t="s">
        <v>293</v>
      </c>
      <c r="K17" s="448"/>
      <c r="L17" s="448"/>
      <c r="M17" s="449"/>
      <c r="P17" s="14"/>
    </row>
    <row r="18" spans="1:16" ht="9.75" customHeight="1" thickBot="1" x14ac:dyDescent="0.2">
      <c r="A18" s="86" t="s">
        <v>1</v>
      </c>
      <c r="B18" s="143"/>
      <c r="C18" s="86"/>
    </row>
    <row r="19" spans="1:16" ht="18.600000000000001" customHeight="1" thickBot="1" x14ac:dyDescent="0.2">
      <c r="A19" s="149" t="s">
        <v>3</v>
      </c>
      <c r="B19" s="569" t="s">
        <v>228</v>
      </c>
      <c r="C19" s="569"/>
      <c r="D19" s="538"/>
      <c r="E19" s="447" t="s">
        <v>28</v>
      </c>
      <c r="F19" s="448"/>
      <c r="G19" s="448"/>
      <c r="H19" s="448"/>
      <c r="I19" s="448"/>
      <c r="J19" s="327" t="s">
        <v>30</v>
      </c>
      <c r="K19" s="150"/>
      <c r="L19" s="134" t="s">
        <v>29</v>
      </c>
      <c r="M19" s="151"/>
    </row>
    <row r="20" spans="1:16" ht="18.600000000000001" customHeight="1" thickBot="1" x14ac:dyDescent="0.2">
      <c r="A20" s="152" t="s">
        <v>4</v>
      </c>
      <c r="B20" s="565" t="s">
        <v>229</v>
      </c>
      <c r="C20" s="565"/>
      <c r="D20" s="565"/>
      <c r="E20" s="570" t="s">
        <v>294</v>
      </c>
      <c r="F20" s="571"/>
      <c r="G20" s="571"/>
      <c r="H20" s="571"/>
      <c r="I20" s="571"/>
      <c r="J20" s="572"/>
      <c r="K20" s="571"/>
      <c r="L20" s="571"/>
      <c r="M20" s="153"/>
    </row>
    <row r="21" spans="1:16" ht="18.600000000000001" customHeight="1" x14ac:dyDescent="0.15">
      <c r="A21" s="223" t="s">
        <v>5</v>
      </c>
      <c r="B21" s="561" t="s">
        <v>242</v>
      </c>
      <c r="C21" s="561"/>
      <c r="D21" s="561"/>
      <c r="E21" s="561"/>
      <c r="F21" s="561"/>
      <c r="G21" s="550">
        <v>2400000</v>
      </c>
      <c r="H21" s="551"/>
      <c r="I21" s="551"/>
      <c r="J21" s="551"/>
      <c r="K21" s="551"/>
      <c r="L21" s="551"/>
      <c r="M21" s="273" t="s">
        <v>230</v>
      </c>
    </row>
    <row r="22" spans="1:16" ht="18.600000000000001" customHeight="1" x14ac:dyDescent="0.15">
      <c r="A22" s="566" t="s">
        <v>6</v>
      </c>
      <c r="B22" s="562" t="s">
        <v>209</v>
      </c>
      <c r="C22" s="563"/>
      <c r="D22" s="563"/>
      <c r="E22" s="563"/>
      <c r="F22" s="564"/>
      <c r="G22" s="552">
        <f>H23-H24</f>
        <v>2425280</v>
      </c>
      <c r="H22" s="553"/>
      <c r="I22" s="553"/>
      <c r="J22" s="553"/>
      <c r="K22" s="553"/>
      <c r="L22" s="553"/>
      <c r="M22" s="222" t="s">
        <v>230</v>
      </c>
      <c r="N22" s="272"/>
    </row>
    <row r="23" spans="1:16" ht="18.600000000000001" customHeight="1" x14ac:dyDescent="0.15">
      <c r="A23" s="567"/>
      <c r="B23" s="475" t="s">
        <v>210</v>
      </c>
      <c r="C23" s="476"/>
      <c r="D23" s="476"/>
      <c r="E23" s="476"/>
      <c r="F23" s="476"/>
      <c r="G23" s="494"/>
      <c r="H23" s="554">
        <v>59087280</v>
      </c>
      <c r="I23" s="555"/>
      <c r="J23" s="555"/>
      <c r="K23" s="555"/>
      <c r="L23" s="555"/>
      <c r="M23" s="154" t="s">
        <v>230</v>
      </c>
    </row>
    <row r="24" spans="1:16" ht="18.600000000000001" customHeight="1" thickBot="1" x14ac:dyDescent="0.2">
      <c r="A24" s="568"/>
      <c r="B24" s="558" t="s">
        <v>211</v>
      </c>
      <c r="C24" s="559"/>
      <c r="D24" s="559"/>
      <c r="E24" s="559"/>
      <c r="F24" s="559"/>
      <c r="G24" s="560"/>
      <c r="H24" s="556">
        <v>56662000</v>
      </c>
      <c r="I24" s="557"/>
      <c r="J24" s="557"/>
      <c r="K24" s="557"/>
      <c r="L24" s="557"/>
      <c r="M24" s="155" t="s">
        <v>230</v>
      </c>
    </row>
    <row r="25" spans="1:16" ht="18.600000000000001" customHeight="1" x14ac:dyDescent="0.15">
      <c r="A25" s="502" t="s">
        <v>7</v>
      </c>
      <c r="B25" s="535" t="s">
        <v>280</v>
      </c>
      <c r="C25" s="536"/>
      <c r="D25" s="536"/>
      <c r="E25" s="536"/>
      <c r="F25" s="536"/>
      <c r="G25" s="536"/>
      <c r="H25" s="537"/>
      <c r="I25" s="478">
        <f>SUM(J26-J27)/J28</f>
        <v>54489.164086687313</v>
      </c>
      <c r="J25" s="479"/>
      <c r="K25" s="224" t="s">
        <v>22</v>
      </c>
      <c r="L25" s="328">
        <v>6</v>
      </c>
      <c r="M25" s="225" t="s">
        <v>27</v>
      </c>
      <c r="N25" s="275" t="s">
        <v>127</v>
      </c>
    </row>
    <row r="26" spans="1:16" ht="18.600000000000001" customHeight="1" x14ac:dyDescent="0.15">
      <c r="A26" s="503"/>
      <c r="B26" s="538" t="s">
        <v>231</v>
      </c>
      <c r="C26" s="539"/>
      <c r="D26" s="539"/>
      <c r="E26" s="539"/>
      <c r="F26" s="539"/>
      <c r="G26" s="539"/>
      <c r="H26" s="539"/>
      <c r="I26" s="540"/>
      <c r="J26" s="480">
        <v>19800000</v>
      </c>
      <c r="K26" s="481"/>
      <c r="L26" s="481"/>
      <c r="M26" s="156" t="s">
        <v>230</v>
      </c>
      <c r="N26" s="332">
        <f>SUM(J26-J27)</f>
        <v>1760000</v>
      </c>
    </row>
    <row r="27" spans="1:16" ht="18.600000000000001" customHeight="1" x14ac:dyDescent="0.15">
      <c r="A27" s="503"/>
      <c r="B27" s="475" t="s">
        <v>232</v>
      </c>
      <c r="C27" s="476"/>
      <c r="D27" s="476"/>
      <c r="E27" s="476"/>
      <c r="F27" s="476"/>
      <c r="G27" s="476"/>
      <c r="H27" s="476"/>
      <c r="I27" s="477"/>
      <c r="J27" s="480">
        <v>18040000</v>
      </c>
      <c r="K27" s="481"/>
      <c r="L27" s="481"/>
      <c r="M27" s="156" t="s">
        <v>230</v>
      </c>
    </row>
    <row r="28" spans="1:16" ht="18.600000000000001" customHeight="1" x14ac:dyDescent="0.15">
      <c r="A28" s="503"/>
      <c r="B28" s="541" t="s">
        <v>233</v>
      </c>
      <c r="C28" s="542"/>
      <c r="D28" s="542"/>
      <c r="E28" s="542"/>
      <c r="F28" s="542"/>
      <c r="G28" s="542"/>
      <c r="H28" s="542"/>
      <c r="I28" s="543"/>
      <c r="J28" s="484">
        <v>32.299999999999997</v>
      </c>
      <c r="K28" s="485"/>
      <c r="L28" s="485"/>
      <c r="M28" s="156" t="s">
        <v>14</v>
      </c>
    </row>
    <row r="29" spans="1:16" ht="18.600000000000001" customHeight="1" x14ac:dyDescent="0.15">
      <c r="A29" s="503"/>
      <c r="B29" s="475" t="s">
        <v>266</v>
      </c>
      <c r="C29" s="476"/>
      <c r="D29" s="476"/>
      <c r="E29" s="476"/>
      <c r="F29" s="476"/>
      <c r="G29" s="476"/>
      <c r="H29" s="476"/>
      <c r="I29" s="476"/>
      <c r="J29" s="476"/>
      <c r="K29" s="329">
        <v>3</v>
      </c>
      <c r="L29" s="227" t="s">
        <v>267</v>
      </c>
      <c r="M29" s="226"/>
    </row>
    <row r="30" spans="1:16" ht="13.5" customHeight="1" x14ac:dyDescent="0.15">
      <c r="A30" s="503"/>
      <c r="B30" s="544" t="s">
        <v>38</v>
      </c>
      <c r="C30" s="157" t="s">
        <v>37</v>
      </c>
      <c r="D30" s="542" t="s">
        <v>234</v>
      </c>
      <c r="E30" s="542"/>
      <c r="F30" s="542"/>
      <c r="G30" s="542"/>
      <c r="H30" s="542"/>
      <c r="I30" s="542"/>
      <c r="J30" s="542"/>
      <c r="K30" s="542"/>
      <c r="L30" s="542"/>
      <c r="M30" s="543"/>
    </row>
    <row r="31" spans="1:16" ht="13.5" customHeight="1" x14ac:dyDescent="0.15">
      <c r="A31" s="503"/>
      <c r="B31" s="544"/>
      <c r="C31" s="158" t="s">
        <v>32</v>
      </c>
      <c r="D31" s="486" t="s">
        <v>33</v>
      </c>
      <c r="E31" s="486"/>
      <c r="F31" s="486"/>
      <c r="G31" s="486"/>
      <c r="H31" s="486"/>
      <c r="I31" s="486"/>
      <c r="J31" s="486"/>
      <c r="K31" s="486"/>
      <c r="L31" s="486"/>
      <c r="M31" s="487"/>
    </row>
    <row r="32" spans="1:16" ht="20.25" customHeight="1" x14ac:dyDescent="0.15">
      <c r="A32" s="503"/>
      <c r="B32" s="544"/>
      <c r="C32" s="158" t="s">
        <v>32</v>
      </c>
      <c r="D32" s="491" t="s">
        <v>34</v>
      </c>
      <c r="E32" s="491"/>
      <c r="F32" s="491"/>
      <c r="G32" s="491"/>
      <c r="H32" s="491"/>
      <c r="I32" s="491"/>
      <c r="J32" s="491"/>
      <c r="K32" s="491"/>
      <c r="L32" s="491"/>
      <c r="M32" s="492"/>
    </row>
    <row r="33" spans="1:15" ht="13.5" customHeight="1" x14ac:dyDescent="0.15">
      <c r="A33" s="504"/>
      <c r="B33" s="544"/>
      <c r="C33" s="159" t="s">
        <v>32</v>
      </c>
      <c r="D33" s="493" t="s">
        <v>35</v>
      </c>
      <c r="E33" s="493"/>
      <c r="F33" s="493"/>
      <c r="G33" s="493"/>
      <c r="H33" s="493"/>
      <c r="I33" s="493"/>
      <c r="J33" s="493"/>
      <c r="K33" s="493"/>
      <c r="L33" s="493"/>
      <c r="M33" s="494"/>
    </row>
    <row r="34" spans="1:15" s="63" customFormat="1" ht="18.600000000000001" customHeight="1" x14ac:dyDescent="0.15">
      <c r="A34" s="532" t="s">
        <v>8</v>
      </c>
      <c r="B34" s="488" t="s">
        <v>194</v>
      </c>
      <c r="C34" s="489"/>
      <c r="D34" s="489"/>
      <c r="E34" s="489"/>
      <c r="F34" s="489"/>
      <c r="G34" s="489"/>
      <c r="H34" s="490"/>
      <c r="I34" s="478">
        <f>SUM(J35-J36)/J37</f>
        <v>8680</v>
      </c>
      <c r="J34" s="479"/>
      <c r="K34" s="224" t="s">
        <v>15</v>
      </c>
      <c r="L34" s="330">
        <v>14</v>
      </c>
      <c r="M34" s="225" t="s">
        <v>27</v>
      </c>
      <c r="N34" s="275" t="s">
        <v>128</v>
      </c>
    </row>
    <row r="35" spans="1:15" ht="18.600000000000001" customHeight="1" x14ac:dyDescent="0.15">
      <c r="A35" s="532"/>
      <c r="B35" s="495" t="s">
        <v>235</v>
      </c>
      <c r="C35" s="495"/>
      <c r="D35" s="495"/>
      <c r="E35" s="495"/>
      <c r="F35" s="495"/>
      <c r="G35" s="495"/>
      <c r="H35" s="495"/>
      <c r="I35" s="495"/>
      <c r="J35" s="480">
        <v>33086960</v>
      </c>
      <c r="K35" s="481"/>
      <c r="L35" s="481"/>
      <c r="M35" s="156" t="s">
        <v>230</v>
      </c>
      <c r="N35" s="332">
        <f>SUM(J35-J36)</f>
        <v>624960</v>
      </c>
    </row>
    <row r="36" spans="1:15" ht="18.600000000000001" customHeight="1" x14ac:dyDescent="0.15">
      <c r="A36" s="532"/>
      <c r="B36" s="495" t="s">
        <v>236</v>
      </c>
      <c r="C36" s="495"/>
      <c r="D36" s="495"/>
      <c r="E36" s="495"/>
      <c r="F36" s="495"/>
      <c r="G36" s="495"/>
      <c r="H36" s="495"/>
      <c r="I36" s="495"/>
      <c r="J36" s="480">
        <v>32462000</v>
      </c>
      <c r="K36" s="481"/>
      <c r="L36" s="481"/>
      <c r="M36" s="156" t="s">
        <v>230</v>
      </c>
      <c r="N36" s="276"/>
    </row>
    <row r="37" spans="1:15" ht="18.600000000000001" customHeight="1" x14ac:dyDescent="0.15">
      <c r="A37" s="532"/>
      <c r="B37" s="495" t="s">
        <v>237</v>
      </c>
      <c r="C37" s="495"/>
      <c r="D37" s="495"/>
      <c r="E37" s="495"/>
      <c r="F37" s="495"/>
      <c r="G37" s="495"/>
      <c r="H37" s="495"/>
      <c r="I37" s="495"/>
      <c r="J37" s="482">
        <v>72</v>
      </c>
      <c r="K37" s="483"/>
      <c r="L37" s="483"/>
      <c r="M37" s="156" t="s">
        <v>14</v>
      </c>
      <c r="N37" s="276"/>
    </row>
    <row r="38" spans="1:15" ht="18.600000000000001" customHeight="1" x14ac:dyDescent="0.15">
      <c r="A38" s="532" t="s">
        <v>9</v>
      </c>
      <c r="B38" s="499" t="s">
        <v>281</v>
      </c>
      <c r="C38" s="500"/>
      <c r="D38" s="500"/>
      <c r="E38" s="500"/>
      <c r="F38" s="500"/>
      <c r="G38" s="500"/>
      <c r="H38" s="501"/>
      <c r="I38" s="478">
        <f>SUM(J39-J40)/J41</f>
        <v>3360</v>
      </c>
      <c r="J38" s="479"/>
      <c r="K38" s="228" t="s">
        <v>16</v>
      </c>
      <c r="L38" s="331">
        <v>2</v>
      </c>
      <c r="M38" s="229" t="s">
        <v>27</v>
      </c>
      <c r="N38" s="275" t="s">
        <v>129</v>
      </c>
    </row>
    <row r="39" spans="1:15" ht="18.600000000000001" customHeight="1" x14ac:dyDescent="0.15">
      <c r="A39" s="532"/>
      <c r="B39" s="495" t="s">
        <v>238</v>
      </c>
      <c r="C39" s="495"/>
      <c r="D39" s="495"/>
      <c r="E39" s="495"/>
      <c r="F39" s="495"/>
      <c r="G39" s="495"/>
      <c r="H39" s="495"/>
      <c r="I39" s="545"/>
      <c r="J39" s="480">
        <v>6200320</v>
      </c>
      <c r="K39" s="481"/>
      <c r="L39" s="481"/>
      <c r="M39" s="156" t="s">
        <v>17</v>
      </c>
      <c r="N39" s="332">
        <f>SUM(J39-J40)</f>
        <v>40320</v>
      </c>
    </row>
    <row r="40" spans="1:15" ht="18.600000000000001" customHeight="1" x14ac:dyDescent="0.15">
      <c r="A40" s="532"/>
      <c r="B40" s="495" t="s">
        <v>239</v>
      </c>
      <c r="C40" s="495"/>
      <c r="D40" s="495"/>
      <c r="E40" s="495"/>
      <c r="F40" s="495"/>
      <c r="G40" s="495"/>
      <c r="H40" s="495"/>
      <c r="I40" s="495"/>
      <c r="J40" s="480">
        <v>6160000</v>
      </c>
      <c r="K40" s="481"/>
      <c r="L40" s="481"/>
      <c r="M40" s="156" t="s">
        <v>17</v>
      </c>
      <c r="N40" s="276"/>
    </row>
    <row r="41" spans="1:15" ht="18.600000000000001" customHeight="1" x14ac:dyDescent="0.15">
      <c r="A41" s="532"/>
      <c r="B41" s="496" t="s">
        <v>240</v>
      </c>
      <c r="C41" s="496"/>
      <c r="D41" s="496"/>
      <c r="E41" s="496"/>
      <c r="F41" s="496"/>
      <c r="G41" s="496"/>
      <c r="H41" s="496"/>
      <c r="I41" s="496"/>
      <c r="J41" s="497">
        <v>12</v>
      </c>
      <c r="K41" s="498"/>
      <c r="L41" s="498"/>
      <c r="M41" s="160" t="s">
        <v>14</v>
      </c>
      <c r="N41" s="64"/>
    </row>
    <row r="42" spans="1:15" ht="18.600000000000001" customHeight="1" x14ac:dyDescent="0.15">
      <c r="A42" s="534"/>
      <c r="B42" s="475" t="s">
        <v>25</v>
      </c>
      <c r="C42" s="476"/>
      <c r="D42" s="476"/>
      <c r="E42" s="476"/>
      <c r="F42" s="476"/>
      <c r="G42" s="476"/>
      <c r="H42" s="476"/>
      <c r="I42" s="476"/>
      <c r="J42" s="525">
        <v>2186880</v>
      </c>
      <c r="K42" s="525"/>
      <c r="L42" s="525"/>
      <c r="M42" s="274" t="s">
        <v>17</v>
      </c>
    </row>
    <row r="43" spans="1:15" ht="30.75" customHeight="1" x14ac:dyDescent="0.15">
      <c r="A43" s="161"/>
      <c r="B43" s="162"/>
      <c r="C43" s="162"/>
      <c r="D43" s="162"/>
      <c r="E43" s="162"/>
      <c r="F43" s="162"/>
      <c r="G43" s="162"/>
      <c r="H43" s="162"/>
      <c r="I43" s="162"/>
      <c r="J43" s="163"/>
      <c r="K43" s="163"/>
      <c r="L43" s="163"/>
      <c r="M43" s="164"/>
    </row>
    <row r="44" spans="1:15" ht="24.95" customHeight="1" x14ac:dyDescent="0.15">
      <c r="A44" s="533" t="s">
        <v>10</v>
      </c>
      <c r="B44" s="508" t="s">
        <v>245</v>
      </c>
      <c r="C44" s="509"/>
      <c r="D44" s="509"/>
      <c r="E44" s="510"/>
      <c r="F44" s="517" t="s">
        <v>296</v>
      </c>
      <c r="G44" s="518"/>
      <c r="H44" s="518"/>
      <c r="I44" s="518"/>
      <c r="J44" s="518"/>
      <c r="K44" s="518"/>
      <c r="L44" s="518"/>
      <c r="M44" s="519"/>
    </row>
    <row r="45" spans="1:15" ht="24.95" customHeight="1" x14ac:dyDescent="0.15">
      <c r="A45" s="533"/>
      <c r="B45" s="514"/>
      <c r="C45" s="515"/>
      <c r="D45" s="515"/>
      <c r="E45" s="516"/>
      <c r="F45" s="520" t="s">
        <v>297</v>
      </c>
      <c r="G45" s="521"/>
      <c r="H45" s="521"/>
      <c r="I45" s="521"/>
      <c r="J45" s="521"/>
      <c r="K45" s="521"/>
      <c r="L45" s="521"/>
      <c r="M45" s="522"/>
    </row>
    <row r="46" spans="1:15" ht="24.95" customHeight="1" x14ac:dyDescent="0.15">
      <c r="A46" s="533"/>
      <c r="B46" s="514"/>
      <c r="C46" s="515"/>
      <c r="D46" s="515"/>
      <c r="E46" s="516"/>
      <c r="F46" s="505" t="s">
        <v>298</v>
      </c>
      <c r="G46" s="506"/>
      <c r="H46" s="506"/>
      <c r="I46" s="506"/>
      <c r="J46" s="506"/>
      <c r="K46" s="506"/>
      <c r="L46" s="506"/>
      <c r="M46" s="507"/>
    </row>
    <row r="47" spans="1:15" ht="24.95" customHeight="1" x14ac:dyDescent="0.15">
      <c r="A47" s="533"/>
      <c r="B47" s="514"/>
      <c r="C47" s="515"/>
      <c r="D47" s="515"/>
      <c r="E47" s="516"/>
      <c r="F47" s="505" t="s">
        <v>299</v>
      </c>
      <c r="G47" s="506"/>
      <c r="H47" s="506"/>
      <c r="I47" s="506"/>
      <c r="J47" s="506"/>
      <c r="K47" s="506"/>
      <c r="L47" s="506"/>
      <c r="M47" s="507"/>
      <c r="O47" s="64"/>
    </row>
    <row r="48" spans="1:15" ht="24.95" customHeight="1" x14ac:dyDescent="0.15">
      <c r="A48" s="533"/>
      <c r="B48" s="514"/>
      <c r="C48" s="515"/>
      <c r="D48" s="515"/>
      <c r="E48" s="516"/>
      <c r="F48" s="520" t="s">
        <v>300</v>
      </c>
      <c r="G48" s="521"/>
      <c r="H48" s="521"/>
      <c r="I48" s="521"/>
      <c r="J48" s="521"/>
      <c r="K48" s="521"/>
      <c r="L48" s="521"/>
      <c r="M48" s="522"/>
    </row>
    <row r="49" spans="1:13" ht="24.95" customHeight="1" x14ac:dyDescent="0.15">
      <c r="A49" s="533"/>
      <c r="B49" s="511"/>
      <c r="C49" s="512"/>
      <c r="D49" s="512"/>
      <c r="E49" s="513"/>
      <c r="F49" s="523" t="s">
        <v>1</v>
      </c>
      <c r="G49" s="523"/>
      <c r="H49" s="523"/>
      <c r="I49" s="523"/>
      <c r="J49" s="523"/>
      <c r="K49" s="523"/>
      <c r="L49" s="523"/>
      <c r="M49" s="524"/>
    </row>
    <row r="50" spans="1:13" ht="24.95" customHeight="1" x14ac:dyDescent="0.15">
      <c r="A50" s="533"/>
      <c r="B50" s="508" t="s">
        <v>26</v>
      </c>
      <c r="C50" s="509"/>
      <c r="D50" s="509"/>
      <c r="E50" s="510"/>
      <c r="F50" s="526" t="s">
        <v>301</v>
      </c>
      <c r="G50" s="527"/>
      <c r="H50" s="527"/>
      <c r="I50" s="527"/>
      <c r="J50" s="527"/>
      <c r="K50" s="527"/>
      <c r="L50" s="527"/>
      <c r="M50" s="528"/>
    </row>
    <row r="51" spans="1:13" ht="24.95" customHeight="1" x14ac:dyDescent="0.15">
      <c r="A51" s="533"/>
      <c r="B51" s="511"/>
      <c r="C51" s="512"/>
      <c r="D51" s="512"/>
      <c r="E51" s="513"/>
      <c r="F51" s="529"/>
      <c r="G51" s="530"/>
      <c r="H51" s="530"/>
      <c r="I51" s="530"/>
      <c r="J51" s="530"/>
      <c r="K51" s="530"/>
      <c r="L51" s="530"/>
      <c r="M51" s="531"/>
    </row>
    <row r="52" spans="1:13" ht="24" customHeight="1" x14ac:dyDescent="0.15">
      <c r="A52" s="10"/>
      <c r="B52" s="9"/>
      <c r="C52" s="9"/>
      <c r="D52" s="9"/>
      <c r="E52" s="9"/>
      <c r="F52" s="9"/>
      <c r="G52" s="65"/>
      <c r="H52" s="65"/>
      <c r="I52" s="65"/>
      <c r="J52" s="65"/>
      <c r="K52" s="65"/>
      <c r="L52" s="65"/>
      <c r="M52" s="65"/>
    </row>
    <row r="53" spans="1:13" ht="23.25" customHeight="1" x14ac:dyDescent="0.15">
      <c r="A53" s="66" t="s">
        <v>39</v>
      </c>
      <c r="B53" s="576" t="s">
        <v>42</v>
      </c>
      <c r="C53" s="576"/>
      <c r="D53" s="576"/>
      <c r="E53" s="576"/>
      <c r="F53" s="576"/>
      <c r="G53" s="576"/>
      <c r="H53" s="576"/>
      <c r="I53" s="576"/>
      <c r="J53" s="576"/>
      <c r="K53" s="576"/>
      <c r="L53" s="576"/>
      <c r="M53" s="576"/>
    </row>
    <row r="54" spans="1:13" ht="16.5" customHeight="1" x14ac:dyDescent="0.15">
      <c r="A54" s="67" t="s">
        <v>39</v>
      </c>
      <c r="B54" s="575" t="s">
        <v>41</v>
      </c>
      <c r="C54" s="575"/>
      <c r="D54" s="575"/>
      <c r="E54" s="575"/>
      <c r="F54" s="575"/>
      <c r="G54" s="575"/>
      <c r="H54" s="575"/>
      <c r="I54" s="575"/>
      <c r="J54" s="575"/>
      <c r="K54" s="575"/>
      <c r="L54" s="575"/>
      <c r="M54" s="575"/>
    </row>
    <row r="55" spans="1:13" ht="16.5" customHeight="1" x14ac:dyDescent="0.15">
      <c r="A55" s="67" t="s">
        <v>39</v>
      </c>
      <c r="B55" s="575" t="s">
        <v>241</v>
      </c>
      <c r="C55" s="575"/>
      <c r="D55" s="575"/>
      <c r="E55" s="575"/>
      <c r="F55" s="575"/>
      <c r="G55" s="575"/>
      <c r="H55" s="575"/>
      <c r="I55" s="575"/>
      <c r="J55" s="575"/>
      <c r="K55" s="575"/>
      <c r="L55" s="575"/>
      <c r="M55" s="575"/>
    </row>
    <row r="56" spans="1:13" ht="39.75" customHeight="1" x14ac:dyDescent="0.15">
      <c r="A56" s="68" t="s">
        <v>39</v>
      </c>
      <c r="B56" s="575" t="s">
        <v>43</v>
      </c>
      <c r="C56" s="575"/>
      <c r="D56" s="575"/>
      <c r="E56" s="575"/>
      <c r="F56" s="575"/>
      <c r="G56" s="575"/>
      <c r="H56" s="575"/>
      <c r="I56" s="575"/>
      <c r="J56" s="575"/>
      <c r="K56" s="575"/>
      <c r="L56" s="575"/>
      <c r="M56" s="575"/>
    </row>
    <row r="57" spans="1:13" ht="15" customHeight="1" x14ac:dyDescent="0.15">
      <c r="A57" s="67" t="s">
        <v>39</v>
      </c>
      <c r="B57" s="575" t="s">
        <v>44</v>
      </c>
      <c r="C57" s="575"/>
      <c r="D57" s="575"/>
      <c r="E57" s="575"/>
      <c r="F57" s="575"/>
      <c r="G57" s="575"/>
      <c r="H57" s="575"/>
      <c r="I57" s="575"/>
      <c r="J57" s="575"/>
      <c r="K57" s="575"/>
      <c r="L57" s="575"/>
      <c r="M57" s="575"/>
    </row>
    <row r="58" spans="1:13" ht="24.75" customHeight="1" x14ac:dyDescent="0.15">
      <c r="A58" s="68" t="s">
        <v>32</v>
      </c>
      <c r="B58" s="575" t="s">
        <v>40</v>
      </c>
      <c r="C58" s="575"/>
      <c r="D58" s="575"/>
      <c r="E58" s="575"/>
      <c r="F58" s="575"/>
      <c r="G58" s="575"/>
      <c r="H58" s="575"/>
      <c r="I58" s="575"/>
      <c r="J58" s="575"/>
      <c r="K58" s="575"/>
      <c r="L58" s="575"/>
      <c r="M58" s="575"/>
    </row>
    <row r="59" spans="1:13" ht="16.5" customHeight="1" x14ac:dyDescent="0.15">
      <c r="A59" s="67" t="s">
        <v>32</v>
      </c>
      <c r="B59" s="575" t="s">
        <v>45</v>
      </c>
      <c r="C59" s="575"/>
      <c r="D59" s="575"/>
      <c r="E59" s="575"/>
      <c r="F59" s="575"/>
      <c r="G59" s="575"/>
      <c r="H59" s="575"/>
      <c r="I59" s="575"/>
      <c r="J59" s="575"/>
      <c r="K59" s="575"/>
      <c r="L59" s="575"/>
      <c r="M59" s="575"/>
    </row>
    <row r="60" spans="1:13" ht="15.75" customHeight="1" x14ac:dyDescent="0.15">
      <c r="A60" s="67" t="s">
        <v>32</v>
      </c>
      <c r="B60" s="575" t="s">
        <v>46</v>
      </c>
      <c r="C60" s="575"/>
      <c r="D60" s="575"/>
      <c r="E60" s="575"/>
      <c r="F60" s="575"/>
      <c r="G60" s="575"/>
      <c r="H60" s="575"/>
      <c r="I60" s="575"/>
      <c r="J60" s="575"/>
      <c r="K60" s="575"/>
      <c r="L60" s="575"/>
      <c r="M60" s="575"/>
    </row>
    <row r="61" spans="1:13" s="64" customFormat="1" ht="24.95" customHeight="1" x14ac:dyDescent="0.4">
      <c r="A61" s="69" t="s">
        <v>39</v>
      </c>
      <c r="B61" s="576" t="s">
        <v>47</v>
      </c>
      <c r="C61" s="576"/>
      <c r="D61" s="576"/>
      <c r="E61" s="576"/>
      <c r="F61" s="576"/>
      <c r="G61" s="576"/>
      <c r="H61" s="576"/>
      <c r="I61" s="576"/>
      <c r="J61" s="576"/>
      <c r="K61" s="576"/>
      <c r="L61" s="576"/>
      <c r="M61" s="576"/>
    </row>
    <row r="62" spans="1:13" x14ac:dyDescent="0.15">
      <c r="A62" s="6" t="s">
        <v>1</v>
      </c>
      <c r="C62" s="60"/>
    </row>
    <row r="63" spans="1:13" ht="36.75" customHeight="1" x14ac:dyDescent="0.15">
      <c r="A63" s="577" t="s">
        <v>254</v>
      </c>
      <c r="B63" s="578"/>
      <c r="C63" s="578"/>
      <c r="D63" s="578"/>
      <c r="E63" s="578"/>
      <c r="F63" s="578"/>
      <c r="G63" s="578"/>
      <c r="H63" s="578"/>
      <c r="I63" s="578"/>
      <c r="J63" s="578"/>
      <c r="K63" s="578"/>
      <c r="L63" s="578"/>
      <c r="M63" s="579"/>
    </row>
    <row r="64" spans="1:13" s="64" customFormat="1" ht="24.75" customHeight="1" x14ac:dyDescent="0.4">
      <c r="A64" s="573" t="s">
        <v>302</v>
      </c>
      <c r="B64" s="574"/>
      <c r="C64" s="574"/>
      <c r="D64" s="574"/>
      <c r="E64" s="574"/>
      <c r="F64" s="574"/>
      <c r="G64" s="580" t="s">
        <v>48</v>
      </c>
      <c r="H64" s="580"/>
      <c r="I64" s="581" t="str">
        <f>'①共通様式（特定）※必須'!E7</f>
        <v>○○　千葉介護</v>
      </c>
      <c r="J64" s="581"/>
      <c r="K64" s="581"/>
      <c r="L64" s="581"/>
      <c r="M64" s="582"/>
    </row>
    <row r="65" spans="1:16" ht="9.75" customHeight="1" x14ac:dyDescent="0.15">
      <c r="A65" s="165" t="s">
        <v>1</v>
      </c>
      <c r="B65" s="62"/>
      <c r="C65" s="62"/>
      <c r="D65" s="62"/>
      <c r="E65" s="62"/>
      <c r="F65" s="62"/>
      <c r="G65" s="62"/>
      <c r="H65" s="62"/>
      <c r="I65" s="62"/>
      <c r="J65" s="62"/>
      <c r="K65" s="62"/>
      <c r="L65" s="62"/>
      <c r="M65" s="70"/>
    </row>
    <row r="66" spans="1:16" ht="39" customHeight="1" x14ac:dyDescent="0.15">
      <c r="A66" s="71"/>
      <c r="B66" s="72"/>
      <c r="C66" s="72"/>
      <c r="D66" s="72"/>
      <c r="E66" s="72"/>
      <c r="F66" s="72"/>
      <c r="G66" s="444" t="s">
        <v>246</v>
      </c>
      <c r="H66" s="444"/>
      <c r="I66" s="445" t="s">
        <v>284</v>
      </c>
      <c r="J66" s="445"/>
      <c r="K66" s="445"/>
      <c r="L66" s="166" t="s">
        <v>247</v>
      </c>
      <c r="M66" s="167"/>
      <c r="P66" s="74"/>
    </row>
  </sheetData>
  <mergeCells count="102">
    <mergeCell ref="A64:F64"/>
    <mergeCell ref="B58:M58"/>
    <mergeCell ref="B59:M59"/>
    <mergeCell ref="B60:M60"/>
    <mergeCell ref="B61:M61"/>
    <mergeCell ref="A63:M63"/>
    <mergeCell ref="B53:M53"/>
    <mergeCell ref="B54:M54"/>
    <mergeCell ref="B55:M55"/>
    <mergeCell ref="B56:M56"/>
    <mergeCell ref="B57:M57"/>
    <mergeCell ref="G64:H64"/>
    <mergeCell ref="I64:M64"/>
    <mergeCell ref="E7:M7"/>
    <mergeCell ref="E8:M8"/>
    <mergeCell ref="A12:B13"/>
    <mergeCell ref="G21:L21"/>
    <mergeCell ref="G22:L22"/>
    <mergeCell ref="H23:L23"/>
    <mergeCell ref="H24:L24"/>
    <mergeCell ref="B23:G23"/>
    <mergeCell ref="B24:G24"/>
    <mergeCell ref="B21:F21"/>
    <mergeCell ref="B22:F22"/>
    <mergeCell ref="B20:D20"/>
    <mergeCell ref="A9:B11"/>
    <mergeCell ref="A17:I17"/>
    <mergeCell ref="J17:M17"/>
    <mergeCell ref="A22:A24"/>
    <mergeCell ref="B19:D19"/>
    <mergeCell ref="J16:M16"/>
    <mergeCell ref="E20:L20"/>
    <mergeCell ref="A7:B8"/>
    <mergeCell ref="A25:A33"/>
    <mergeCell ref="F47:M47"/>
    <mergeCell ref="B50:E51"/>
    <mergeCell ref="B44:E49"/>
    <mergeCell ref="F44:M44"/>
    <mergeCell ref="F46:M46"/>
    <mergeCell ref="F48:M48"/>
    <mergeCell ref="F49:M49"/>
    <mergeCell ref="J42:L42"/>
    <mergeCell ref="F50:M51"/>
    <mergeCell ref="B29:J29"/>
    <mergeCell ref="A34:A37"/>
    <mergeCell ref="A44:A51"/>
    <mergeCell ref="A38:A42"/>
    <mergeCell ref="B25:H25"/>
    <mergeCell ref="I25:J25"/>
    <mergeCell ref="B26:I26"/>
    <mergeCell ref="B27:I27"/>
    <mergeCell ref="B28:I28"/>
    <mergeCell ref="J26:L26"/>
    <mergeCell ref="B30:B33"/>
    <mergeCell ref="D30:M30"/>
    <mergeCell ref="F45:M45"/>
    <mergeCell ref="B39:I39"/>
    <mergeCell ref="B40:I40"/>
    <mergeCell ref="B41:I41"/>
    <mergeCell ref="B42:I42"/>
    <mergeCell ref="J39:L39"/>
    <mergeCell ref="J40:L40"/>
    <mergeCell ref="J41:L41"/>
    <mergeCell ref="B35:I35"/>
    <mergeCell ref="B36:I36"/>
    <mergeCell ref="B37:I37"/>
    <mergeCell ref="B38:H38"/>
    <mergeCell ref="I34:J34"/>
    <mergeCell ref="J35:L35"/>
    <mergeCell ref="J36:L36"/>
    <mergeCell ref="J37:L37"/>
    <mergeCell ref="I38:J38"/>
    <mergeCell ref="J27:L27"/>
    <mergeCell ref="J28:L28"/>
    <mergeCell ref="D31:M31"/>
    <mergeCell ref="B34:H34"/>
    <mergeCell ref="D32:M32"/>
    <mergeCell ref="D33:M33"/>
    <mergeCell ref="G66:H66"/>
    <mergeCell ref="I66:K66"/>
    <mergeCell ref="A2:M2"/>
    <mergeCell ref="E19:I19"/>
    <mergeCell ref="C7:D7"/>
    <mergeCell ref="C8:D8"/>
    <mergeCell ref="C10:M10"/>
    <mergeCell ref="G9:M9"/>
    <mergeCell ref="C11:D11"/>
    <mergeCell ref="C12:D12"/>
    <mergeCell ref="C13:D13"/>
    <mergeCell ref="C16:D16"/>
    <mergeCell ref="C15:M15"/>
    <mergeCell ref="G14:M14"/>
    <mergeCell ref="A14:B16"/>
    <mergeCell ref="E11:H11"/>
    <mergeCell ref="E12:I12"/>
    <mergeCell ref="E13:I13"/>
    <mergeCell ref="J12:J13"/>
    <mergeCell ref="K12:M13"/>
    <mergeCell ref="E16:H16"/>
    <mergeCell ref="J11:M11"/>
    <mergeCell ref="G5:I5"/>
    <mergeCell ref="J5:M5"/>
  </mergeCells>
  <phoneticPr fontId="7"/>
  <printOptions horizontalCentered="1" verticalCentered="1"/>
  <pageMargins left="0.70866141732283472" right="0.70866141732283472" top="0.74803149606299213" bottom="0.74803149606299213" header="0.31496062992125984" footer="0.31496062992125984"/>
  <pageSetup paperSize="9" scale="65" orientation="landscape" horizontalDpi="4294967293" r:id="rId1"/>
  <headerFooter>
    <oddHeader>&amp;R介護保険（特定処遇用）</oddHeader>
  </headerFooter>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2"/>
  <sheetViews>
    <sheetView showZeros="0" view="pageBreakPreview" zoomScaleNormal="100" zoomScaleSheetLayoutView="100" workbookViewId="0">
      <selection activeCell="L35" sqref="L35"/>
    </sheetView>
  </sheetViews>
  <sheetFormatPr defaultRowHeight="18.75" x14ac:dyDescent="0.4"/>
  <cols>
    <col min="1" max="1" width="11" style="15" customWidth="1"/>
    <col min="2" max="2" width="16.25" style="15" customWidth="1"/>
    <col min="3" max="3" width="2.375" style="15" customWidth="1"/>
    <col min="4" max="4" width="12.875" style="15" customWidth="1"/>
    <col min="5" max="5" width="2.125" style="15" customWidth="1"/>
    <col min="6" max="6" width="2.25" style="15" customWidth="1"/>
    <col min="7" max="7" width="13.625" style="38" customWidth="1"/>
    <col min="8" max="8" width="2.375" style="15" customWidth="1"/>
    <col min="9" max="9" width="2.5" style="15" customWidth="1"/>
    <col min="10" max="10" width="13" style="15" customWidth="1"/>
    <col min="11" max="11" width="2" customWidth="1"/>
    <col min="12" max="12" width="14.5" style="50" customWidth="1"/>
    <col min="13" max="13" width="11.625" style="285" customWidth="1"/>
    <col min="14" max="14" width="14.125" customWidth="1"/>
    <col min="15" max="15" width="11" style="285" customWidth="1"/>
    <col min="16" max="16" width="14.5" customWidth="1"/>
    <col min="17" max="17" width="11.875" style="285" customWidth="1"/>
  </cols>
  <sheetData>
    <row r="1" spans="1:20" ht="13.5" customHeight="1" x14ac:dyDescent="0.4">
      <c r="A1" s="11" t="s">
        <v>49</v>
      </c>
      <c r="B1" s="14"/>
      <c r="C1" s="14"/>
      <c r="D1" s="14"/>
      <c r="E1" s="14"/>
      <c r="F1" s="14"/>
      <c r="G1" s="37"/>
      <c r="H1" s="14"/>
      <c r="I1" s="14"/>
      <c r="J1" s="14"/>
    </row>
    <row r="2" spans="1:20" ht="19.5" customHeight="1" x14ac:dyDescent="0.4">
      <c r="A2" s="596" t="s">
        <v>50</v>
      </c>
      <c r="B2" s="596"/>
      <c r="C2" s="596"/>
      <c r="D2" s="596"/>
      <c r="E2" s="596"/>
      <c r="F2" s="596"/>
      <c r="G2" s="596"/>
      <c r="H2" s="596"/>
      <c r="I2" s="596"/>
      <c r="J2" s="596"/>
      <c r="K2" s="596"/>
    </row>
    <row r="3" spans="1:20" ht="6.75" customHeight="1" x14ac:dyDescent="0.4">
      <c r="A3" s="5"/>
      <c r="B3" s="14"/>
      <c r="C3" s="14"/>
      <c r="D3" s="14"/>
      <c r="E3" s="14"/>
      <c r="F3" s="14"/>
      <c r="G3" s="37"/>
      <c r="H3" s="14"/>
      <c r="I3" s="14"/>
      <c r="J3" s="14"/>
    </row>
    <row r="4" spans="1:20" x14ac:dyDescent="0.4">
      <c r="A4" s="178" t="s">
        <v>257</v>
      </c>
      <c r="B4" s="547" t="str">
        <f>'①共通様式（特定）※必須'!E7</f>
        <v>○○　千葉介護</v>
      </c>
      <c r="C4" s="548"/>
      <c r="D4" s="548"/>
      <c r="E4" s="548"/>
      <c r="F4" s="548"/>
      <c r="G4" s="548"/>
      <c r="H4" s="548"/>
      <c r="I4" s="548"/>
      <c r="J4" s="548"/>
      <c r="K4" s="549"/>
      <c r="M4" s="50"/>
      <c r="N4" s="285"/>
    </row>
    <row r="5" spans="1:20" ht="9.75" customHeight="1" x14ac:dyDescent="0.4">
      <c r="A5" s="136"/>
      <c r="B5" s="14"/>
      <c r="C5" s="14"/>
      <c r="D5" s="14"/>
      <c r="E5" s="14"/>
      <c r="F5" s="14"/>
      <c r="G5" s="37"/>
      <c r="H5" s="14"/>
      <c r="I5" s="14"/>
      <c r="J5" s="14"/>
      <c r="K5" s="179"/>
      <c r="M5" s="583" t="s">
        <v>295</v>
      </c>
      <c r="N5" s="583"/>
      <c r="O5" s="583"/>
      <c r="P5" s="583"/>
    </row>
    <row r="6" spans="1:20" ht="10.5" customHeight="1" x14ac:dyDescent="0.4">
      <c r="A6" s="143" t="s">
        <v>258</v>
      </c>
      <c r="B6" s="14"/>
      <c r="C6" s="14"/>
      <c r="D6" s="14"/>
      <c r="E6" s="14"/>
      <c r="F6" s="14"/>
      <c r="G6" s="37"/>
      <c r="H6" s="14"/>
      <c r="I6" s="14"/>
      <c r="J6" s="14"/>
      <c r="K6" s="179"/>
      <c r="M6" s="583"/>
      <c r="N6" s="583"/>
      <c r="O6" s="583"/>
      <c r="P6" s="583"/>
    </row>
    <row r="7" spans="1:20" ht="21.75" customHeight="1" x14ac:dyDescent="0.4">
      <c r="A7" s="252" t="s">
        <v>120</v>
      </c>
      <c r="B7" s="249" t="s">
        <v>51</v>
      </c>
      <c r="C7" s="597" t="s">
        <v>52</v>
      </c>
      <c r="D7" s="597"/>
      <c r="E7" s="597"/>
      <c r="F7" s="598" t="s">
        <v>115</v>
      </c>
      <c r="G7" s="598"/>
      <c r="H7" s="598"/>
      <c r="I7" s="599" t="s">
        <v>54</v>
      </c>
      <c r="J7" s="599"/>
      <c r="K7" s="599"/>
      <c r="M7" s="288"/>
      <c r="N7" s="289"/>
      <c r="O7" s="318"/>
    </row>
    <row r="8" spans="1:20" ht="18.600000000000001" customHeight="1" x14ac:dyDescent="0.4">
      <c r="A8" s="337">
        <v>1274567890</v>
      </c>
      <c r="B8" s="338" t="s">
        <v>303</v>
      </c>
      <c r="C8" s="591" t="s">
        <v>305</v>
      </c>
      <c r="D8" s="591"/>
      <c r="E8" s="591"/>
      <c r="F8" s="241" t="s">
        <v>1</v>
      </c>
      <c r="G8" s="339">
        <v>1200000</v>
      </c>
      <c r="H8" s="230" t="s">
        <v>124</v>
      </c>
      <c r="I8" s="241" t="s">
        <v>1</v>
      </c>
      <c r="J8" s="340">
        <v>1605440</v>
      </c>
      <c r="K8" s="230" t="s">
        <v>124</v>
      </c>
    </row>
    <row r="9" spans="1:20" s="7" customFormat="1" ht="18.600000000000001" customHeight="1" x14ac:dyDescent="0.4">
      <c r="A9" s="584" t="s">
        <v>248</v>
      </c>
      <c r="B9" s="585"/>
      <c r="C9" s="242" t="s">
        <v>117</v>
      </c>
      <c r="D9" s="341">
        <v>1155200</v>
      </c>
      <c r="E9" s="231" t="s">
        <v>17</v>
      </c>
      <c r="F9" s="246" t="s">
        <v>118</v>
      </c>
      <c r="G9" s="341">
        <v>409920</v>
      </c>
      <c r="H9" s="231" t="s">
        <v>17</v>
      </c>
      <c r="I9" s="244" t="s">
        <v>119</v>
      </c>
      <c r="J9" s="344">
        <v>40320</v>
      </c>
      <c r="K9" s="238" t="s">
        <v>17</v>
      </c>
      <c r="L9" s="290" t="s">
        <v>137</v>
      </c>
      <c r="M9" s="297">
        <f>D9+D12+D15+D18+D21+D24+D27+D30+D33+D36</f>
        <v>1760000</v>
      </c>
      <c r="N9" s="290" t="s">
        <v>138</v>
      </c>
      <c r="O9" s="297">
        <f>G9+G12+G15+G18+G21+G24+G27+G30+G33+G36</f>
        <v>624960</v>
      </c>
      <c r="P9" s="290" t="s">
        <v>139</v>
      </c>
      <c r="Q9" s="297">
        <f>J9+J12+J15+J18+J21+J24+J27+J30+J33+J36</f>
        <v>40320</v>
      </c>
      <c r="R9" s="24"/>
      <c r="S9"/>
      <c r="T9"/>
    </row>
    <row r="10" spans="1:20" ht="18.600000000000001" customHeight="1" x14ac:dyDescent="0.4">
      <c r="A10" s="586"/>
      <c r="B10" s="587"/>
      <c r="C10" s="248"/>
      <c r="D10" s="342">
        <v>22.5</v>
      </c>
      <c r="E10" s="232" t="s">
        <v>27</v>
      </c>
      <c r="F10" s="243"/>
      <c r="G10" s="343">
        <v>46.8</v>
      </c>
      <c r="H10" s="232" t="s">
        <v>27</v>
      </c>
      <c r="I10" s="243"/>
      <c r="J10" s="342">
        <v>12</v>
      </c>
      <c r="K10" s="237" t="s">
        <v>27</v>
      </c>
      <c r="L10" s="295" t="s">
        <v>276</v>
      </c>
      <c r="M10" s="316"/>
      <c r="N10" s="295" t="s">
        <v>276</v>
      </c>
      <c r="O10" s="317"/>
      <c r="P10" s="295" t="s">
        <v>276</v>
      </c>
      <c r="Q10" s="316"/>
      <c r="R10" s="24"/>
    </row>
    <row r="11" spans="1:20" ht="18.600000000000001" customHeight="1" x14ac:dyDescent="0.4">
      <c r="A11" s="337">
        <v>1274567890</v>
      </c>
      <c r="B11" s="338" t="s">
        <v>303</v>
      </c>
      <c r="C11" s="592" t="s">
        <v>304</v>
      </c>
      <c r="D11" s="592"/>
      <c r="E11" s="592"/>
      <c r="F11" s="241" t="s">
        <v>1</v>
      </c>
      <c r="G11" s="339">
        <v>400000</v>
      </c>
      <c r="H11" s="230" t="s">
        <v>124</v>
      </c>
      <c r="I11" s="241" t="s">
        <v>1</v>
      </c>
      <c r="J11" s="298"/>
      <c r="K11" s="230" t="s">
        <v>124</v>
      </c>
      <c r="L11" s="286" t="s">
        <v>277</v>
      </c>
      <c r="M11" s="291">
        <f>M9+M10</f>
        <v>1760000</v>
      </c>
      <c r="N11" s="286" t="s">
        <v>277</v>
      </c>
      <c r="O11" s="291">
        <f>O9+O10</f>
        <v>624960</v>
      </c>
      <c r="P11" s="286" t="s">
        <v>277</v>
      </c>
      <c r="Q11" s="291">
        <f>Q9+Q10</f>
        <v>40320</v>
      </c>
      <c r="R11" s="283"/>
    </row>
    <row r="12" spans="1:20" s="7" customFormat="1" ht="18.600000000000001" customHeight="1" x14ac:dyDescent="0.4">
      <c r="A12" s="584" t="s">
        <v>248</v>
      </c>
      <c r="B12" s="585"/>
      <c r="C12" s="242" t="s">
        <v>117</v>
      </c>
      <c r="D12" s="308"/>
      <c r="E12" s="231" t="s">
        <v>17</v>
      </c>
      <c r="F12" s="246" t="s">
        <v>118</v>
      </c>
      <c r="G12" s="308"/>
      <c r="H12" s="231" t="s">
        <v>17</v>
      </c>
      <c r="I12" s="244" t="s">
        <v>119</v>
      </c>
      <c r="J12" s="311"/>
      <c r="K12" s="238" t="s">
        <v>17</v>
      </c>
      <c r="L12" s="290" t="s">
        <v>278</v>
      </c>
      <c r="M12" s="292">
        <f>D10+D13+D16+D19+D22+D25+D28+D31+D34+D37</f>
        <v>32.299999999999997</v>
      </c>
      <c r="N12" s="290" t="s">
        <v>278</v>
      </c>
      <c r="O12" s="293">
        <f>G10+G13+G16+G19+G22+G25+G28+G31+G34+G37</f>
        <v>72</v>
      </c>
      <c r="P12" s="290" t="s">
        <v>278</v>
      </c>
      <c r="Q12" s="293">
        <f>J10+J13+J16+J19+J22+J25+J28+J31</f>
        <v>12</v>
      </c>
      <c r="R12" s="283"/>
      <c r="S12"/>
      <c r="T12"/>
    </row>
    <row r="13" spans="1:20" ht="18.600000000000001" customHeight="1" x14ac:dyDescent="0.4">
      <c r="A13" s="586"/>
      <c r="B13" s="587"/>
      <c r="C13" s="248"/>
      <c r="D13" s="309"/>
      <c r="E13" s="232" t="s">
        <v>27</v>
      </c>
      <c r="F13" s="243"/>
      <c r="G13" s="310"/>
      <c r="H13" s="232" t="s">
        <v>27</v>
      </c>
      <c r="I13" s="243"/>
      <c r="J13" s="309"/>
      <c r="K13" s="237" t="s">
        <v>27</v>
      </c>
      <c r="L13" s="296" t="s">
        <v>249</v>
      </c>
      <c r="M13" s="297">
        <f>M9/M12</f>
        <v>54489.164086687313</v>
      </c>
      <c r="N13" s="296" t="s">
        <v>249</v>
      </c>
      <c r="O13" s="297">
        <f>O9/O12</f>
        <v>8680</v>
      </c>
      <c r="P13" s="296" t="s">
        <v>249</v>
      </c>
      <c r="Q13" s="297">
        <f>Q9/Q12</f>
        <v>3360</v>
      </c>
      <c r="R13" s="284"/>
    </row>
    <row r="14" spans="1:20" ht="18.600000000000001" customHeight="1" x14ac:dyDescent="0.4">
      <c r="A14" s="337">
        <v>1274567891</v>
      </c>
      <c r="B14" s="338" t="s">
        <v>306</v>
      </c>
      <c r="C14" s="593"/>
      <c r="D14" s="594"/>
      <c r="E14" s="595"/>
      <c r="F14" s="241"/>
      <c r="G14" s="339">
        <v>800000</v>
      </c>
      <c r="H14" s="230" t="s">
        <v>124</v>
      </c>
      <c r="I14" s="241" t="s">
        <v>1</v>
      </c>
      <c r="J14" s="340">
        <v>819840</v>
      </c>
      <c r="K14" s="230" t="s">
        <v>124</v>
      </c>
      <c r="L14" s="287" t="s">
        <v>270</v>
      </c>
    </row>
    <row r="15" spans="1:20" s="7" customFormat="1" ht="18.600000000000001" customHeight="1" x14ac:dyDescent="0.4">
      <c r="A15" s="584" t="s">
        <v>248</v>
      </c>
      <c r="B15" s="585"/>
      <c r="C15" s="242" t="s">
        <v>268</v>
      </c>
      <c r="D15" s="341">
        <v>604800</v>
      </c>
      <c r="E15" s="231" t="s">
        <v>17</v>
      </c>
      <c r="F15" s="246" t="s">
        <v>118</v>
      </c>
      <c r="G15" s="341">
        <v>215040</v>
      </c>
      <c r="H15" s="231" t="s">
        <v>17</v>
      </c>
      <c r="I15" s="242" t="s">
        <v>119</v>
      </c>
      <c r="J15" s="308"/>
      <c r="K15" s="236" t="s">
        <v>17</v>
      </c>
      <c r="L15" s="50"/>
      <c r="M15" s="285"/>
      <c r="N15"/>
      <c r="O15" s="285"/>
      <c r="P15"/>
      <c r="Q15" s="285"/>
      <c r="R15"/>
      <c r="S15"/>
    </row>
    <row r="16" spans="1:20" ht="18.600000000000001" customHeight="1" x14ac:dyDescent="0.4">
      <c r="A16" s="586"/>
      <c r="B16" s="587"/>
      <c r="C16" s="248"/>
      <c r="D16" s="342">
        <v>9.8000000000000007</v>
      </c>
      <c r="E16" s="232" t="s">
        <v>27</v>
      </c>
      <c r="F16" s="243"/>
      <c r="G16" s="342">
        <v>25.2</v>
      </c>
      <c r="H16" s="232" t="s">
        <v>27</v>
      </c>
      <c r="I16" s="243"/>
      <c r="J16" s="309"/>
      <c r="K16" s="237" t="s">
        <v>27</v>
      </c>
    </row>
    <row r="17" spans="1:19" ht="18.600000000000001" customHeight="1" x14ac:dyDescent="0.4">
      <c r="A17" s="282"/>
      <c r="B17" s="250"/>
      <c r="C17" s="588"/>
      <c r="D17" s="589"/>
      <c r="E17" s="590"/>
      <c r="F17" s="241" t="s">
        <v>1</v>
      </c>
      <c r="G17" s="181"/>
      <c r="H17" s="230" t="s">
        <v>124</v>
      </c>
      <c r="I17" s="241" t="s">
        <v>1</v>
      </c>
      <c r="J17" s="298"/>
      <c r="K17" s="230" t="s">
        <v>124</v>
      </c>
      <c r="N17" s="7"/>
    </row>
    <row r="18" spans="1:19" s="7" customFormat="1" ht="18.600000000000001" customHeight="1" x14ac:dyDescent="0.4">
      <c r="A18" s="584" t="s">
        <v>248</v>
      </c>
      <c r="B18" s="585"/>
      <c r="C18" s="242" t="s">
        <v>117</v>
      </c>
      <c r="D18" s="308"/>
      <c r="E18" s="231" t="s">
        <v>17</v>
      </c>
      <c r="F18" s="246" t="s">
        <v>118</v>
      </c>
      <c r="G18" s="308"/>
      <c r="H18" s="231" t="s">
        <v>17</v>
      </c>
      <c r="I18" s="244" t="s">
        <v>119</v>
      </c>
      <c r="J18" s="311"/>
      <c r="K18" s="238" t="s">
        <v>17</v>
      </c>
      <c r="N18"/>
      <c r="O18" s="285"/>
      <c r="P18"/>
      <c r="Q18" s="285"/>
      <c r="R18"/>
      <c r="S18"/>
    </row>
    <row r="19" spans="1:19" ht="18.600000000000001" customHeight="1" x14ac:dyDescent="0.4">
      <c r="A19" s="586"/>
      <c r="B19" s="587"/>
      <c r="C19" s="248"/>
      <c r="D19" s="309"/>
      <c r="E19" s="232" t="s">
        <v>121</v>
      </c>
      <c r="F19" s="243"/>
      <c r="G19" s="310"/>
      <c r="H19" s="232" t="s">
        <v>121</v>
      </c>
      <c r="I19" s="243"/>
      <c r="J19" s="309"/>
      <c r="K19" s="237" t="s">
        <v>121</v>
      </c>
    </row>
    <row r="20" spans="1:19" ht="18.600000000000001" customHeight="1" x14ac:dyDescent="0.4">
      <c r="A20" s="249"/>
      <c r="B20" s="251"/>
      <c r="C20" s="600" t="s">
        <v>1</v>
      </c>
      <c r="D20" s="600"/>
      <c r="E20" s="600"/>
      <c r="F20" s="241" t="s">
        <v>1</v>
      </c>
      <c r="G20" s="181"/>
      <c r="H20" s="230" t="s">
        <v>125</v>
      </c>
      <c r="I20" s="241" t="s">
        <v>1</v>
      </c>
      <c r="J20" s="298"/>
      <c r="K20" s="230" t="s">
        <v>125</v>
      </c>
    </row>
    <row r="21" spans="1:19" s="7" customFormat="1" ht="18.600000000000001" customHeight="1" x14ac:dyDescent="0.4">
      <c r="A21" s="584" t="s">
        <v>248</v>
      </c>
      <c r="B21" s="585"/>
      <c r="C21" s="242" t="s">
        <v>117</v>
      </c>
      <c r="D21" s="308"/>
      <c r="E21" s="231" t="s">
        <v>17</v>
      </c>
      <c r="F21" s="246" t="s">
        <v>118</v>
      </c>
      <c r="G21" s="308"/>
      <c r="H21" s="231" t="s">
        <v>17</v>
      </c>
      <c r="I21" s="244" t="s">
        <v>119</v>
      </c>
      <c r="J21" s="311"/>
      <c r="K21" s="238" t="s">
        <v>17</v>
      </c>
      <c r="L21" s="50"/>
      <c r="M21" s="285"/>
      <c r="N21"/>
      <c r="O21" s="285"/>
      <c r="P21"/>
      <c r="Q21" s="285"/>
      <c r="R21"/>
      <c r="S21"/>
    </row>
    <row r="22" spans="1:19" ht="18.600000000000001" customHeight="1" x14ac:dyDescent="0.4">
      <c r="A22" s="586"/>
      <c r="B22" s="587"/>
      <c r="C22" s="248"/>
      <c r="D22" s="309"/>
      <c r="E22" s="232" t="s">
        <v>27</v>
      </c>
      <c r="F22" s="243"/>
      <c r="G22" s="310"/>
      <c r="H22" s="232" t="s">
        <v>121</v>
      </c>
      <c r="I22" s="243"/>
      <c r="J22" s="309"/>
      <c r="K22" s="237" t="s">
        <v>121</v>
      </c>
    </row>
    <row r="23" spans="1:19" ht="18.600000000000001" customHeight="1" x14ac:dyDescent="0.4">
      <c r="A23" s="249"/>
      <c r="B23" s="251"/>
      <c r="C23" s="600" t="s">
        <v>1</v>
      </c>
      <c r="D23" s="600"/>
      <c r="E23" s="600"/>
      <c r="F23" s="241" t="s">
        <v>1</v>
      </c>
      <c r="G23" s="181"/>
      <c r="H23" s="230" t="s">
        <v>125</v>
      </c>
      <c r="I23" s="241" t="s">
        <v>1</v>
      </c>
      <c r="J23" s="298"/>
      <c r="K23" s="230" t="s">
        <v>125</v>
      </c>
      <c r="N23" s="7"/>
      <c r="P23" s="7"/>
    </row>
    <row r="24" spans="1:19" s="7" customFormat="1" ht="18.600000000000001" customHeight="1" x14ac:dyDescent="0.4">
      <c r="A24" s="584" t="s">
        <v>248</v>
      </c>
      <c r="B24" s="585"/>
      <c r="C24" s="242" t="s">
        <v>117</v>
      </c>
      <c r="D24" s="308"/>
      <c r="E24" s="231" t="s">
        <v>17</v>
      </c>
      <c r="F24" s="246" t="s">
        <v>118</v>
      </c>
      <c r="G24" s="308"/>
      <c r="H24" s="231" t="s">
        <v>17</v>
      </c>
      <c r="I24" s="244" t="s">
        <v>119</v>
      </c>
      <c r="J24" s="311"/>
      <c r="K24" s="238" t="s">
        <v>17</v>
      </c>
      <c r="L24" s="50"/>
      <c r="M24" s="285"/>
      <c r="N24"/>
      <c r="O24" s="285"/>
      <c r="P24"/>
      <c r="Q24" s="285"/>
      <c r="R24"/>
      <c r="S24"/>
    </row>
    <row r="25" spans="1:19" ht="18.600000000000001" customHeight="1" x14ac:dyDescent="0.4">
      <c r="A25" s="586"/>
      <c r="B25" s="587"/>
      <c r="C25" s="248"/>
      <c r="D25" s="309"/>
      <c r="E25" s="232" t="s">
        <v>27</v>
      </c>
      <c r="F25" s="243"/>
      <c r="G25" s="310"/>
      <c r="H25" s="232" t="s">
        <v>121</v>
      </c>
      <c r="I25" s="243"/>
      <c r="J25" s="309"/>
      <c r="K25" s="237" t="s">
        <v>121</v>
      </c>
    </row>
    <row r="26" spans="1:19" ht="18.600000000000001" customHeight="1" x14ac:dyDescent="0.4">
      <c r="A26" s="249"/>
      <c r="B26" s="251"/>
      <c r="C26" s="600" t="s">
        <v>1</v>
      </c>
      <c r="D26" s="600"/>
      <c r="E26" s="600"/>
      <c r="F26" s="241" t="s">
        <v>1</v>
      </c>
      <c r="G26" s="181"/>
      <c r="H26" s="230" t="s">
        <v>125</v>
      </c>
      <c r="I26" s="241" t="s">
        <v>1</v>
      </c>
      <c r="J26" s="298"/>
      <c r="K26" s="230" t="s">
        <v>125</v>
      </c>
      <c r="N26" s="7"/>
      <c r="P26" s="7"/>
    </row>
    <row r="27" spans="1:19" s="7" customFormat="1" ht="18.600000000000001" customHeight="1" x14ac:dyDescent="0.4">
      <c r="A27" s="584" t="s">
        <v>248</v>
      </c>
      <c r="B27" s="585"/>
      <c r="C27" s="242" t="s">
        <v>117</v>
      </c>
      <c r="D27" s="308"/>
      <c r="E27" s="231" t="s">
        <v>17</v>
      </c>
      <c r="F27" s="246" t="s">
        <v>118</v>
      </c>
      <c r="G27" s="308"/>
      <c r="H27" s="231" t="s">
        <v>17</v>
      </c>
      <c r="I27" s="244" t="s">
        <v>119</v>
      </c>
      <c r="J27" s="311"/>
      <c r="K27" s="238" t="s">
        <v>17</v>
      </c>
      <c r="L27" s="50"/>
      <c r="M27" s="285"/>
      <c r="N27"/>
      <c r="O27" s="285"/>
      <c r="P27"/>
      <c r="Q27" s="285"/>
      <c r="R27"/>
    </row>
    <row r="28" spans="1:19" ht="18.600000000000001" customHeight="1" x14ac:dyDescent="0.4">
      <c r="A28" s="586"/>
      <c r="B28" s="587"/>
      <c r="C28" s="248"/>
      <c r="D28" s="309"/>
      <c r="E28" s="232" t="s">
        <v>27</v>
      </c>
      <c r="F28" s="243"/>
      <c r="G28" s="310"/>
      <c r="H28" s="232" t="s">
        <v>121</v>
      </c>
      <c r="I28" s="243"/>
      <c r="J28" s="309"/>
      <c r="K28" s="237" t="s">
        <v>121</v>
      </c>
    </row>
    <row r="29" spans="1:19" ht="18.600000000000001" customHeight="1" x14ac:dyDescent="0.4">
      <c r="A29" s="249"/>
      <c r="B29" s="251"/>
      <c r="C29" s="600" t="s">
        <v>1</v>
      </c>
      <c r="D29" s="600"/>
      <c r="E29" s="600"/>
      <c r="F29" s="241" t="s">
        <v>1</v>
      </c>
      <c r="G29" s="181"/>
      <c r="H29" s="230" t="s">
        <v>125</v>
      </c>
      <c r="I29" s="241" t="s">
        <v>1</v>
      </c>
      <c r="J29" s="298"/>
      <c r="K29" s="230" t="s">
        <v>125</v>
      </c>
      <c r="N29" s="7"/>
      <c r="P29" s="7"/>
    </row>
    <row r="30" spans="1:19" s="7" customFormat="1" ht="18.600000000000001" customHeight="1" x14ac:dyDescent="0.4">
      <c r="A30" s="584" t="s">
        <v>248</v>
      </c>
      <c r="B30" s="585"/>
      <c r="C30" s="242" t="s">
        <v>117</v>
      </c>
      <c r="D30" s="308"/>
      <c r="E30" s="231" t="s">
        <v>17</v>
      </c>
      <c r="F30" s="246" t="s">
        <v>118</v>
      </c>
      <c r="G30" s="308"/>
      <c r="H30" s="231" t="s">
        <v>17</v>
      </c>
      <c r="I30" s="244" t="s">
        <v>119</v>
      </c>
      <c r="J30" s="311"/>
      <c r="K30" s="238" t="s">
        <v>17</v>
      </c>
      <c r="L30" s="50"/>
      <c r="M30" s="285"/>
      <c r="N30"/>
      <c r="O30" s="285"/>
      <c r="P30"/>
      <c r="Q30" s="285"/>
      <c r="R30"/>
    </row>
    <row r="31" spans="1:19" ht="18.600000000000001" customHeight="1" x14ac:dyDescent="0.4">
      <c r="A31" s="586"/>
      <c r="B31" s="587"/>
      <c r="C31" s="248"/>
      <c r="D31" s="309"/>
      <c r="E31" s="232" t="s">
        <v>27</v>
      </c>
      <c r="F31" s="245"/>
      <c r="G31" s="312"/>
      <c r="H31" s="233" t="s">
        <v>121</v>
      </c>
      <c r="I31" s="243"/>
      <c r="J31" s="309"/>
      <c r="K31" s="237" t="s">
        <v>121</v>
      </c>
      <c r="R31" s="7"/>
    </row>
    <row r="32" spans="1:19" ht="18.600000000000001" customHeight="1" x14ac:dyDescent="0.4">
      <c r="A32" s="249"/>
      <c r="B32" s="251"/>
      <c r="C32" s="600" t="s">
        <v>1</v>
      </c>
      <c r="D32" s="600"/>
      <c r="E32" s="601"/>
      <c r="F32" s="241" t="s">
        <v>1</v>
      </c>
      <c r="G32" s="181"/>
      <c r="H32" s="230" t="s">
        <v>125</v>
      </c>
      <c r="I32" s="241" t="s">
        <v>1</v>
      </c>
      <c r="J32" s="298"/>
      <c r="K32" s="230" t="s">
        <v>125</v>
      </c>
      <c r="N32" s="7"/>
      <c r="P32" s="7"/>
    </row>
    <row r="33" spans="1:18" s="7" customFormat="1" ht="18.600000000000001" customHeight="1" x14ac:dyDescent="0.4">
      <c r="A33" s="584" t="s">
        <v>248</v>
      </c>
      <c r="B33" s="585"/>
      <c r="C33" s="242" t="s">
        <v>117</v>
      </c>
      <c r="D33" s="308"/>
      <c r="E33" s="231" t="s">
        <v>17</v>
      </c>
      <c r="F33" s="247" t="s">
        <v>118</v>
      </c>
      <c r="G33" s="308"/>
      <c r="H33" s="234" t="s">
        <v>17</v>
      </c>
      <c r="I33" s="244" t="s">
        <v>119</v>
      </c>
      <c r="J33" s="311"/>
      <c r="K33" s="238" t="s">
        <v>17</v>
      </c>
      <c r="L33" s="50"/>
      <c r="M33" s="285"/>
      <c r="N33"/>
      <c r="O33" s="285"/>
      <c r="P33"/>
      <c r="Q33" s="285"/>
      <c r="R33"/>
    </row>
    <row r="34" spans="1:18" ht="18.600000000000001" customHeight="1" x14ac:dyDescent="0.4">
      <c r="A34" s="586"/>
      <c r="B34" s="587"/>
      <c r="C34" s="248"/>
      <c r="D34" s="309"/>
      <c r="E34" s="232" t="s">
        <v>27</v>
      </c>
      <c r="F34" s="245"/>
      <c r="G34" s="312"/>
      <c r="H34" s="233" t="s">
        <v>121</v>
      </c>
      <c r="I34" s="245"/>
      <c r="J34" s="313"/>
      <c r="K34" s="239" t="s">
        <v>121</v>
      </c>
      <c r="R34" s="7"/>
    </row>
    <row r="35" spans="1:18" ht="18.600000000000001" customHeight="1" x14ac:dyDescent="0.4">
      <c r="A35" s="249"/>
      <c r="B35" s="251"/>
      <c r="C35" s="600" t="s">
        <v>1</v>
      </c>
      <c r="D35" s="600"/>
      <c r="E35" s="601"/>
      <c r="F35" s="241" t="s">
        <v>1</v>
      </c>
      <c r="G35" s="181"/>
      <c r="H35" s="230" t="s">
        <v>125</v>
      </c>
      <c r="I35" s="241" t="s">
        <v>1</v>
      </c>
      <c r="J35" s="298"/>
      <c r="K35" s="230" t="s">
        <v>125</v>
      </c>
      <c r="N35" s="7"/>
      <c r="P35" s="7"/>
    </row>
    <row r="36" spans="1:18" s="7" customFormat="1" ht="18.600000000000001" customHeight="1" x14ac:dyDescent="0.4">
      <c r="A36" s="584" t="s">
        <v>248</v>
      </c>
      <c r="B36" s="585"/>
      <c r="C36" s="242" t="s">
        <v>117</v>
      </c>
      <c r="D36" s="308"/>
      <c r="E36" s="231" t="s">
        <v>17</v>
      </c>
      <c r="F36" s="247" t="s">
        <v>118</v>
      </c>
      <c r="G36" s="308"/>
      <c r="H36" s="234" t="s">
        <v>17</v>
      </c>
      <c r="I36" s="244" t="s">
        <v>119</v>
      </c>
      <c r="J36" s="311"/>
      <c r="K36" s="238" t="s">
        <v>17</v>
      </c>
      <c r="L36" s="50"/>
      <c r="M36" s="285"/>
      <c r="N36"/>
      <c r="O36" s="285"/>
      <c r="P36"/>
      <c r="Q36" s="285"/>
      <c r="R36"/>
    </row>
    <row r="37" spans="1:18" ht="18.600000000000001" customHeight="1" thickBot="1" x14ac:dyDescent="0.45">
      <c r="A37" s="604"/>
      <c r="B37" s="605"/>
      <c r="C37" s="248"/>
      <c r="D37" s="309"/>
      <c r="E37" s="232" t="s">
        <v>27</v>
      </c>
      <c r="F37" s="245"/>
      <c r="G37" s="312"/>
      <c r="H37" s="233" t="s">
        <v>121</v>
      </c>
      <c r="I37" s="245"/>
      <c r="J37" s="313"/>
      <c r="K37" s="239" t="s">
        <v>121</v>
      </c>
      <c r="R37" s="7"/>
    </row>
    <row r="38" spans="1:18" ht="19.7" customHeight="1" thickBot="1" x14ac:dyDescent="0.45">
      <c r="A38" s="182" t="s">
        <v>55</v>
      </c>
      <c r="B38" s="183" t="s">
        <v>56</v>
      </c>
      <c r="C38" s="602" t="s">
        <v>56</v>
      </c>
      <c r="D38" s="602"/>
      <c r="E38" s="603"/>
      <c r="F38" s="184" t="s">
        <v>122</v>
      </c>
      <c r="G38" s="345">
        <f>SUM(G8+G11+G14+G17+G20+G29+G32+G35)</f>
        <v>2400000</v>
      </c>
      <c r="H38" s="235" t="s">
        <v>124</v>
      </c>
      <c r="I38" s="256" t="s">
        <v>123</v>
      </c>
      <c r="J38" s="345">
        <f>SUM(J8+J11+J14+J17+J20+J29+J32+J35)</f>
        <v>2425280</v>
      </c>
      <c r="K38" s="240" t="s">
        <v>124</v>
      </c>
      <c r="N38" s="7"/>
      <c r="P38" s="7"/>
    </row>
    <row r="39" spans="1:18" ht="14.1" customHeight="1" x14ac:dyDescent="0.4">
      <c r="A39" s="136" t="s">
        <v>57</v>
      </c>
      <c r="B39" s="14"/>
      <c r="C39" s="14"/>
      <c r="D39" s="14"/>
      <c r="E39" s="14"/>
      <c r="F39" s="14"/>
      <c r="G39" s="37"/>
      <c r="H39" s="14"/>
      <c r="I39" s="14"/>
      <c r="J39" s="14"/>
      <c r="K39" s="179"/>
    </row>
    <row r="40" spans="1:18" ht="14.1" customHeight="1" x14ac:dyDescent="0.4">
      <c r="A40" s="136" t="s">
        <v>259</v>
      </c>
      <c r="B40" s="14"/>
      <c r="C40" s="14"/>
      <c r="D40" s="14"/>
      <c r="E40" s="14"/>
      <c r="F40" s="14"/>
      <c r="G40" s="37"/>
      <c r="H40" s="14"/>
      <c r="I40" s="14"/>
      <c r="J40" s="14"/>
      <c r="K40" s="179"/>
    </row>
    <row r="41" spans="1:18" ht="18" customHeight="1" x14ac:dyDescent="0.4">
      <c r="A41" s="185"/>
      <c r="B41" s="16"/>
      <c r="C41" s="14"/>
      <c r="D41" s="14"/>
      <c r="E41" s="14"/>
      <c r="F41" s="14"/>
      <c r="G41" s="37"/>
      <c r="H41" s="14"/>
      <c r="I41" s="14"/>
      <c r="J41" s="186" t="s">
        <v>126</v>
      </c>
      <c r="K41" s="179"/>
    </row>
    <row r="42" spans="1:18" x14ac:dyDescent="0.4">
      <c r="A42" s="185"/>
      <c r="B42" s="16"/>
      <c r="C42" s="14"/>
      <c r="D42" s="14"/>
      <c r="E42" s="14"/>
      <c r="F42" s="14"/>
      <c r="G42" s="37"/>
      <c r="H42" s="14"/>
      <c r="I42" s="14"/>
      <c r="J42" s="187" t="s">
        <v>58</v>
      </c>
      <c r="K42" s="179"/>
    </row>
  </sheetData>
  <mergeCells count="27">
    <mergeCell ref="A30:B31"/>
    <mergeCell ref="C32:E32"/>
    <mergeCell ref="A33:B34"/>
    <mergeCell ref="C38:E38"/>
    <mergeCell ref="C35:E35"/>
    <mergeCell ref="A36:B37"/>
    <mergeCell ref="C29:E29"/>
    <mergeCell ref="C20:E20"/>
    <mergeCell ref="A21:B22"/>
    <mergeCell ref="C23:E23"/>
    <mergeCell ref="A18:B19"/>
    <mergeCell ref="A24:B25"/>
    <mergeCell ref="C26:E26"/>
    <mergeCell ref="A2:K2"/>
    <mergeCell ref="B4:K4"/>
    <mergeCell ref="C7:E7"/>
    <mergeCell ref="F7:H7"/>
    <mergeCell ref="I7:K7"/>
    <mergeCell ref="M5:P6"/>
    <mergeCell ref="A15:B16"/>
    <mergeCell ref="C17:E17"/>
    <mergeCell ref="A12:B13"/>
    <mergeCell ref="A27:B28"/>
    <mergeCell ref="C8:E8"/>
    <mergeCell ref="A9:B10"/>
    <mergeCell ref="C11:E11"/>
    <mergeCell ref="C14:E14"/>
  </mergeCells>
  <phoneticPr fontId="7"/>
  <printOptions horizontalCentered="1"/>
  <pageMargins left="0.70866141732283472" right="0.70866141732283472" top="0.74803149606299213" bottom="0.74803149606299213" header="0.31496062992125984" footer="0.31496062992125984"/>
  <pageSetup paperSize="9" scale="65" orientation="landscape" r:id="rId1"/>
  <headerFooter>
    <oddHeader>&amp;R介護保険（特定処遇用）</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view="pageBreakPreview" topLeftCell="B16" zoomScale="120" zoomScaleNormal="100" zoomScaleSheetLayoutView="120" workbookViewId="0">
      <selection activeCell="V29" sqref="V29"/>
    </sheetView>
  </sheetViews>
  <sheetFormatPr defaultRowHeight="18.75" x14ac:dyDescent="0.4"/>
  <cols>
    <col min="1" max="1" width="6.25" customWidth="1"/>
    <col min="2" max="2" width="1.875" customWidth="1"/>
    <col min="3" max="3" width="7.625" style="20" customWidth="1"/>
    <col min="4" max="4" width="2.125" customWidth="1"/>
    <col min="5" max="5" width="1.875" customWidth="1"/>
    <col min="6" max="6" width="7.625" style="20" customWidth="1"/>
    <col min="7" max="7" width="2.125" customWidth="1"/>
    <col min="8" max="8" width="6.875" style="81" customWidth="1"/>
    <col min="9" max="9" width="3.75" customWidth="1"/>
    <col min="10" max="10" width="2.625" style="83" customWidth="1"/>
    <col min="11" max="11" width="3.75" customWidth="1"/>
    <col min="12" max="12" width="6.875" style="81" customWidth="1"/>
    <col min="13" max="13" width="3.75" customWidth="1"/>
    <col min="14" max="14" width="2.625" style="83" customWidth="1"/>
    <col min="15" max="15" width="3.75" customWidth="1"/>
    <col min="16" max="16" width="6.875" style="81" customWidth="1"/>
    <col min="17" max="17" width="3.75" customWidth="1"/>
    <col min="18" max="18" width="2.625" style="83" customWidth="1"/>
    <col min="19" max="19" width="3.75" customWidth="1"/>
    <col min="20" max="20" width="15.5" customWidth="1"/>
    <col min="21" max="21" width="9.75" customWidth="1"/>
    <col min="22" max="22" width="16.75" customWidth="1"/>
    <col min="23" max="23" width="8.75" customWidth="1"/>
    <col min="24" max="24" width="16" customWidth="1"/>
    <col min="25" max="25" width="8.125" customWidth="1"/>
  </cols>
  <sheetData>
    <row r="1" spans="1:25" ht="14.25" customHeight="1" x14ac:dyDescent="0.4">
      <c r="A1" s="11" t="s">
        <v>66</v>
      </c>
      <c r="B1" s="11"/>
      <c r="C1" s="19"/>
      <c r="D1" s="17"/>
      <c r="E1" s="17"/>
      <c r="F1" s="19"/>
      <c r="G1" s="17"/>
      <c r="H1" s="79"/>
      <c r="I1" s="8"/>
      <c r="J1" s="82"/>
      <c r="K1" s="8"/>
      <c r="L1" s="79"/>
      <c r="M1" s="8"/>
      <c r="N1" s="82"/>
      <c r="O1" s="8"/>
      <c r="P1" s="79"/>
      <c r="Q1" s="8"/>
      <c r="R1" s="82"/>
      <c r="S1" s="8"/>
      <c r="T1" s="8"/>
      <c r="U1" s="8"/>
    </row>
    <row r="2" spans="1:25" ht="23.25" customHeight="1" x14ac:dyDescent="0.4">
      <c r="A2" s="596" t="s">
        <v>65</v>
      </c>
      <c r="B2" s="596"/>
      <c r="C2" s="596"/>
      <c r="D2" s="596"/>
      <c r="E2" s="596"/>
      <c r="F2" s="596"/>
      <c r="G2" s="596"/>
      <c r="H2" s="596"/>
      <c r="I2" s="596"/>
      <c r="J2" s="596"/>
      <c r="K2" s="596"/>
      <c r="L2" s="596"/>
      <c r="M2" s="596"/>
      <c r="N2" s="596"/>
      <c r="O2" s="596"/>
      <c r="P2" s="596"/>
      <c r="Q2" s="596"/>
      <c r="R2" s="596"/>
      <c r="S2" s="596"/>
      <c r="T2" s="36"/>
      <c r="U2" s="36"/>
    </row>
    <row r="3" spans="1:25" ht="9" customHeight="1" x14ac:dyDescent="0.4">
      <c r="A3" s="1"/>
      <c r="B3" s="1"/>
      <c r="C3" s="19"/>
      <c r="D3" s="17"/>
      <c r="E3" s="17"/>
      <c r="F3" s="19"/>
      <c r="G3" s="17"/>
      <c r="H3" s="79"/>
      <c r="I3" s="8"/>
      <c r="J3" s="82"/>
      <c r="K3" s="8"/>
      <c r="L3" s="79"/>
      <c r="M3" s="8"/>
      <c r="N3" s="82"/>
      <c r="O3" s="8"/>
      <c r="P3" s="79"/>
      <c r="Q3" s="8"/>
      <c r="R3" s="82"/>
      <c r="S3" s="8"/>
      <c r="T3" s="8"/>
      <c r="U3" s="8"/>
    </row>
    <row r="4" spans="1:25" ht="25.5" customHeight="1" x14ac:dyDescent="0.4">
      <c r="A4" s="600" t="s">
        <v>257</v>
      </c>
      <c r="B4" s="600"/>
      <c r="C4" s="600"/>
      <c r="D4" s="629" t="str">
        <f>'①共通様式（特定）※必須'!E7</f>
        <v>○○　千葉介護</v>
      </c>
      <c r="E4" s="629"/>
      <c r="F4" s="629"/>
      <c r="G4" s="629"/>
      <c r="H4" s="629"/>
      <c r="I4" s="629"/>
      <c r="J4" s="629"/>
      <c r="K4" s="629"/>
      <c r="L4" s="629"/>
      <c r="M4" s="629"/>
      <c r="N4" s="629"/>
      <c r="O4" s="629"/>
      <c r="P4" s="629"/>
      <c r="Q4" s="629"/>
      <c r="R4" s="629"/>
      <c r="S4" s="629"/>
      <c r="U4" s="8"/>
    </row>
    <row r="5" spans="1:25" ht="16.5" customHeight="1" x14ac:dyDescent="0.4">
      <c r="A5" s="188" t="s">
        <v>260</v>
      </c>
      <c r="B5" s="188"/>
      <c r="C5" s="19"/>
      <c r="D5" s="189"/>
      <c r="E5" s="189"/>
      <c r="F5" s="19"/>
      <c r="G5" s="189"/>
      <c r="H5" s="79"/>
      <c r="I5" s="189"/>
      <c r="J5" s="82"/>
      <c r="K5" s="189"/>
      <c r="L5" s="79"/>
      <c r="M5" s="189"/>
      <c r="N5" s="82"/>
      <c r="O5" s="189"/>
      <c r="P5" s="79"/>
      <c r="Q5" s="189"/>
      <c r="R5" s="82"/>
      <c r="S5" s="189"/>
      <c r="T5" s="8"/>
      <c r="U5" s="8"/>
    </row>
    <row r="6" spans="1:25" s="2" customFormat="1" ht="18.75" customHeight="1" x14ac:dyDescent="0.4">
      <c r="A6" s="633" t="s">
        <v>131</v>
      </c>
      <c r="B6" s="598" t="s">
        <v>53</v>
      </c>
      <c r="C6" s="598"/>
      <c r="D6" s="598"/>
      <c r="E6" s="610" t="s">
        <v>54</v>
      </c>
      <c r="F6" s="611"/>
      <c r="G6" s="612"/>
      <c r="H6" s="619" t="s">
        <v>261</v>
      </c>
      <c r="I6" s="620"/>
      <c r="J6" s="620"/>
      <c r="K6" s="621"/>
      <c r="L6" s="628" t="s">
        <v>262</v>
      </c>
      <c r="M6" s="628"/>
      <c r="N6" s="628"/>
      <c r="O6" s="628"/>
      <c r="P6" s="628" t="s">
        <v>250</v>
      </c>
      <c r="Q6" s="628"/>
      <c r="R6" s="628"/>
      <c r="S6" s="628"/>
      <c r="T6" s="21"/>
      <c r="U6" s="583" t="s">
        <v>295</v>
      </c>
      <c r="V6" s="583"/>
      <c r="W6" s="583"/>
      <c r="X6" s="583"/>
    </row>
    <row r="7" spans="1:25" s="2" customFormat="1" x14ac:dyDescent="0.4">
      <c r="A7" s="633"/>
      <c r="B7" s="598"/>
      <c r="C7" s="598"/>
      <c r="D7" s="598"/>
      <c r="E7" s="613"/>
      <c r="F7" s="614"/>
      <c r="G7" s="615"/>
      <c r="H7" s="622"/>
      <c r="I7" s="623"/>
      <c r="J7" s="623"/>
      <c r="K7" s="624"/>
      <c r="L7" s="628"/>
      <c r="M7" s="628"/>
      <c r="N7" s="628"/>
      <c r="O7" s="628"/>
      <c r="P7" s="628"/>
      <c r="Q7" s="628"/>
      <c r="R7" s="628"/>
      <c r="S7" s="628"/>
      <c r="T7" s="21"/>
      <c r="U7" s="288"/>
      <c r="V7" s="289"/>
      <c r="W7" s="318"/>
      <c r="X7" s="17"/>
    </row>
    <row r="8" spans="1:25" s="2" customFormat="1" ht="10.5" customHeight="1" x14ac:dyDescent="0.4">
      <c r="A8" s="633"/>
      <c r="B8" s="598"/>
      <c r="C8" s="598"/>
      <c r="D8" s="598"/>
      <c r="E8" s="616"/>
      <c r="F8" s="617"/>
      <c r="G8" s="618"/>
      <c r="H8" s="625"/>
      <c r="I8" s="626"/>
      <c r="J8" s="626"/>
      <c r="K8" s="627"/>
      <c r="L8" s="628"/>
      <c r="M8" s="628"/>
      <c r="N8" s="628"/>
      <c r="O8" s="628"/>
      <c r="P8" s="628"/>
      <c r="Q8" s="628"/>
      <c r="R8" s="628"/>
      <c r="S8" s="628"/>
      <c r="T8" s="21"/>
      <c r="X8"/>
    </row>
    <row r="9" spans="1:25" s="24" customFormat="1" ht="22.5" customHeight="1" x14ac:dyDescent="0.4">
      <c r="A9" s="190" t="s">
        <v>307</v>
      </c>
      <c r="B9" s="191"/>
      <c r="C9" s="259">
        <v>2400000</v>
      </c>
      <c r="D9" s="192" t="s">
        <v>130</v>
      </c>
      <c r="E9" s="193"/>
      <c r="F9" s="260">
        <v>2425280</v>
      </c>
      <c r="G9" s="194" t="s">
        <v>130</v>
      </c>
      <c r="H9" s="319">
        <v>1760000</v>
      </c>
      <c r="I9" s="195" t="s">
        <v>63</v>
      </c>
      <c r="J9" s="320">
        <v>32.299999999999997</v>
      </c>
      <c r="K9" s="194" t="s">
        <v>62</v>
      </c>
      <c r="L9" s="319">
        <v>624960</v>
      </c>
      <c r="M9" s="195" t="s">
        <v>63</v>
      </c>
      <c r="N9" s="346">
        <v>72</v>
      </c>
      <c r="O9" s="194" t="s">
        <v>62</v>
      </c>
      <c r="P9" s="319">
        <v>40320</v>
      </c>
      <c r="Q9" s="195" t="s">
        <v>63</v>
      </c>
      <c r="R9" s="347">
        <v>12</v>
      </c>
      <c r="S9" s="194" t="s">
        <v>62</v>
      </c>
      <c r="T9" s="290" t="s">
        <v>137</v>
      </c>
      <c r="U9" s="297">
        <f>H9:H31</f>
        <v>1760000</v>
      </c>
      <c r="V9" s="290" t="s">
        <v>138</v>
      </c>
      <c r="W9" s="297">
        <f>L9:L31</f>
        <v>624960</v>
      </c>
      <c r="X9" s="290" t="s">
        <v>139</v>
      </c>
      <c r="Y9" s="297">
        <f>P9:P31</f>
        <v>40320</v>
      </c>
    </row>
    <row r="10" spans="1:25" ht="22.5" customHeight="1" x14ac:dyDescent="0.4">
      <c r="A10" s="196" t="s">
        <v>1</v>
      </c>
      <c r="B10" s="191"/>
      <c r="C10" s="253"/>
      <c r="D10" s="192" t="s">
        <v>130</v>
      </c>
      <c r="E10" s="193"/>
      <c r="F10" s="254"/>
      <c r="G10" s="194" t="s">
        <v>130</v>
      </c>
      <c r="H10" s="314"/>
      <c r="I10" s="195" t="s">
        <v>63</v>
      </c>
      <c r="J10" s="315"/>
      <c r="K10" s="194" t="s">
        <v>62</v>
      </c>
      <c r="L10" s="314"/>
      <c r="M10" s="195" t="s">
        <v>63</v>
      </c>
      <c r="N10" s="315"/>
      <c r="O10" s="194" t="s">
        <v>62</v>
      </c>
      <c r="P10" s="314"/>
      <c r="Q10" s="195" t="s">
        <v>63</v>
      </c>
      <c r="R10" s="315"/>
      <c r="S10" s="194" t="s">
        <v>62</v>
      </c>
      <c r="T10" s="295" t="s">
        <v>276</v>
      </c>
      <c r="U10" s="316"/>
      <c r="V10" s="295" t="s">
        <v>276</v>
      </c>
      <c r="W10" s="316"/>
      <c r="X10" s="295" t="s">
        <v>276</v>
      </c>
      <c r="Y10" s="316"/>
    </row>
    <row r="11" spans="1:25" ht="22.5" customHeight="1" x14ac:dyDescent="0.4">
      <c r="A11" s="196" t="s">
        <v>1</v>
      </c>
      <c r="B11" s="191"/>
      <c r="C11" s="253"/>
      <c r="D11" s="192" t="s">
        <v>130</v>
      </c>
      <c r="E11" s="193"/>
      <c r="F11" s="254"/>
      <c r="G11" s="194" t="s">
        <v>130</v>
      </c>
      <c r="H11" s="314"/>
      <c r="I11" s="195" t="s">
        <v>63</v>
      </c>
      <c r="J11" s="315"/>
      <c r="K11" s="194" t="s">
        <v>62</v>
      </c>
      <c r="L11" s="314"/>
      <c r="M11" s="195" t="s">
        <v>63</v>
      </c>
      <c r="N11" s="315"/>
      <c r="O11" s="194" t="s">
        <v>62</v>
      </c>
      <c r="P11" s="314"/>
      <c r="Q11" s="195" t="s">
        <v>63</v>
      </c>
      <c r="R11" s="315"/>
      <c r="S11" s="194" t="s">
        <v>62</v>
      </c>
      <c r="T11" s="286" t="s">
        <v>277</v>
      </c>
      <c r="U11" s="291">
        <f>U9+U10</f>
        <v>1760000</v>
      </c>
      <c r="V11" s="286" t="s">
        <v>277</v>
      </c>
      <c r="W11" s="291">
        <f>W9+W10</f>
        <v>624960</v>
      </c>
      <c r="X11" s="286" t="s">
        <v>277</v>
      </c>
      <c r="Y11" s="291">
        <f>Y9+Y10</f>
        <v>40320</v>
      </c>
    </row>
    <row r="12" spans="1:25" ht="22.5" customHeight="1" x14ac:dyDescent="0.4">
      <c r="A12" s="196" t="s">
        <v>1</v>
      </c>
      <c r="B12" s="191"/>
      <c r="C12" s="253"/>
      <c r="D12" s="192" t="s">
        <v>130</v>
      </c>
      <c r="E12" s="193"/>
      <c r="F12" s="254"/>
      <c r="G12" s="194" t="s">
        <v>130</v>
      </c>
      <c r="H12" s="314"/>
      <c r="I12" s="195" t="s">
        <v>63</v>
      </c>
      <c r="J12" s="315"/>
      <c r="K12" s="194" t="s">
        <v>62</v>
      </c>
      <c r="L12" s="314"/>
      <c r="M12" s="195" t="s">
        <v>63</v>
      </c>
      <c r="N12" s="315"/>
      <c r="O12" s="194" t="s">
        <v>62</v>
      </c>
      <c r="P12" s="314"/>
      <c r="Q12" s="195" t="s">
        <v>63</v>
      </c>
      <c r="R12" s="315"/>
      <c r="S12" s="194" t="s">
        <v>62</v>
      </c>
      <c r="T12" s="290" t="s">
        <v>278</v>
      </c>
      <c r="U12" s="292">
        <f>SUM(J9:J31)</f>
        <v>32.299999999999997</v>
      </c>
      <c r="V12" s="290" t="s">
        <v>278</v>
      </c>
      <c r="W12" s="292">
        <f>SUM(N9:N31)</f>
        <v>72</v>
      </c>
      <c r="X12" s="290" t="s">
        <v>278</v>
      </c>
      <c r="Y12" s="292">
        <f>SUM(R9:R31)</f>
        <v>12</v>
      </c>
    </row>
    <row r="13" spans="1:25" ht="22.5" customHeight="1" x14ac:dyDescent="0.4">
      <c r="A13" s="196" t="s">
        <v>1</v>
      </c>
      <c r="B13" s="191"/>
      <c r="C13" s="253"/>
      <c r="D13" s="192" t="s">
        <v>130</v>
      </c>
      <c r="E13" s="193"/>
      <c r="F13" s="254"/>
      <c r="G13" s="194" t="s">
        <v>130</v>
      </c>
      <c r="H13" s="314"/>
      <c r="I13" s="195" t="s">
        <v>63</v>
      </c>
      <c r="J13" s="315"/>
      <c r="K13" s="194" t="s">
        <v>62</v>
      </c>
      <c r="L13" s="314"/>
      <c r="M13" s="195" t="s">
        <v>63</v>
      </c>
      <c r="N13" s="315"/>
      <c r="O13" s="194" t="s">
        <v>62</v>
      </c>
      <c r="P13" s="314"/>
      <c r="Q13" s="195" t="s">
        <v>63</v>
      </c>
      <c r="R13" s="315"/>
      <c r="S13" s="194" t="s">
        <v>62</v>
      </c>
      <c r="T13" s="296" t="s">
        <v>249</v>
      </c>
      <c r="U13" s="297">
        <f>U9/U12</f>
        <v>54489.164086687313</v>
      </c>
      <c r="V13" s="296" t="s">
        <v>249</v>
      </c>
      <c r="W13" s="297">
        <f>W9/W12</f>
        <v>8680</v>
      </c>
      <c r="X13" s="296" t="s">
        <v>249</v>
      </c>
      <c r="Y13" s="297">
        <f>Y9/Y12</f>
        <v>3360</v>
      </c>
    </row>
    <row r="14" spans="1:25" ht="22.5" customHeight="1" x14ac:dyDescent="0.4">
      <c r="A14" s="196" t="s">
        <v>1</v>
      </c>
      <c r="B14" s="191"/>
      <c r="C14" s="253"/>
      <c r="D14" s="192" t="s">
        <v>130</v>
      </c>
      <c r="E14" s="193"/>
      <c r="F14" s="254"/>
      <c r="G14" s="194" t="s">
        <v>130</v>
      </c>
      <c r="H14" s="314"/>
      <c r="I14" s="195" t="s">
        <v>63</v>
      </c>
      <c r="J14" s="315"/>
      <c r="K14" s="194" t="s">
        <v>62</v>
      </c>
      <c r="L14" s="314"/>
      <c r="M14" s="195" t="s">
        <v>63</v>
      </c>
      <c r="N14" s="315"/>
      <c r="O14" s="194" t="s">
        <v>62</v>
      </c>
      <c r="P14" s="314"/>
      <c r="Q14" s="195" t="s">
        <v>63</v>
      </c>
      <c r="R14" s="315"/>
      <c r="S14" s="194" t="s">
        <v>62</v>
      </c>
      <c r="T14" s="287" t="s">
        <v>270</v>
      </c>
      <c r="U14" s="285"/>
      <c r="W14" s="285"/>
      <c r="Y14" s="285"/>
    </row>
    <row r="15" spans="1:25" ht="22.5" customHeight="1" x14ac:dyDescent="0.4">
      <c r="A15" s="196" t="s">
        <v>1</v>
      </c>
      <c r="B15" s="191"/>
      <c r="C15" s="253"/>
      <c r="D15" s="192" t="s">
        <v>130</v>
      </c>
      <c r="E15" s="193"/>
      <c r="F15" s="254"/>
      <c r="G15" s="194" t="s">
        <v>130</v>
      </c>
      <c r="H15" s="314"/>
      <c r="I15" s="195" t="s">
        <v>63</v>
      </c>
      <c r="J15" s="315"/>
      <c r="K15" s="194" t="s">
        <v>62</v>
      </c>
      <c r="L15" s="314"/>
      <c r="M15" s="195" t="s">
        <v>63</v>
      </c>
      <c r="N15" s="315"/>
      <c r="O15" s="194" t="s">
        <v>62</v>
      </c>
      <c r="P15" s="314"/>
      <c r="Q15" s="195" t="s">
        <v>63</v>
      </c>
      <c r="R15" s="315"/>
      <c r="S15" s="194" t="s">
        <v>62</v>
      </c>
      <c r="T15" s="333"/>
    </row>
    <row r="16" spans="1:25" ht="22.5" customHeight="1" x14ac:dyDescent="0.4">
      <c r="A16" s="196" t="s">
        <v>1</v>
      </c>
      <c r="B16" s="191"/>
      <c r="C16" s="253"/>
      <c r="D16" s="192" t="s">
        <v>130</v>
      </c>
      <c r="E16" s="193"/>
      <c r="F16" s="254"/>
      <c r="G16" s="194" t="s">
        <v>130</v>
      </c>
      <c r="H16" s="314"/>
      <c r="I16" s="195" t="s">
        <v>63</v>
      </c>
      <c r="J16" s="315"/>
      <c r="K16" s="194" t="s">
        <v>62</v>
      </c>
      <c r="L16" s="314"/>
      <c r="M16" s="195" t="s">
        <v>63</v>
      </c>
      <c r="N16" s="315"/>
      <c r="O16" s="194" t="s">
        <v>62</v>
      </c>
      <c r="P16" s="314"/>
      <c r="Q16" s="195" t="s">
        <v>63</v>
      </c>
      <c r="R16" s="315"/>
      <c r="S16" s="194" t="s">
        <v>62</v>
      </c>
      <c r="T16" s="333"/>
    </row>
    <row r="17" spans="1:21" ht="22.5" customHeight="1" x14ac:dyDescent="0.4">
      <c r="A17" s="196" t="s">
        <v>1</v>
      </c>
      <c r="B17" s="191"/>
      <c r="C17" s="253"/>
      <c r="D17" s="192" t="s">
        <v>130</v>
      </c>
      <c r="E17" s="193"/>
      <c r="F17" s="254"/>
      <c r="G17" s="194" t="s">
        <v>130</v>
      </c>
      <c r="H17" s="314"/>
      <c r="I17" s="195" t="s">
        <v>63</v>
      </c>
      <c r="J17" s="315"/>
      <c r="K17" s="194" t="s">
        <v>62</v>
      </c>
      <c r="L17" s="314"/>
      <c r="M17" s="195" t="s">
        <v>63</v>
      </c>
      <c r="N17" s="315"/>
      <c r="O17" s="194" t="s">
        <v>62</v>
      </c>
      <c r="P17" s="314"/>
      <c r="Q17" s="195" t="s">
        <v>63</v>
      </c>
      <c r="R17" s="315"/>
      <c r="S17" s="194" t="s">
        <v>62</v>
      </c>
      <c r="T17" s="334"/>
    </row>
    <row r="18" spans="1:21" ht="22.5" customHeight="1" x14ac:dyDescent="0.4">
      <c r="A18" s="196" t="s">
        <v>1</v>
      </c>
      <c r="B18" s="191"/>
      <c r="C18" s="253"/>
      <c r="D18" s="192" t="s">
        <v>130</v>
      </c>
      <c r="E18" s="193"/>
      <c r="F18" s="254"/>
      <c r="G18" s="194" t="s">
        <v>130</v>
      </c>
      <c r="H18" s="314"/>
      <c r="I18" s="195" t="s">
        <v>63</v>
      </c>
      <c r="J18" s="315"/>
      <c r="K18" s="194" t="s">
        <v>62</v>
      </c>
      <c r="L18" s="314"/>
      <c r="M18" s="195" t="s">
        <v>63</v>
      </c>
      <c r="N18" s="315"/>
      <c r="O18" s="194" t="s">
        <v>62</v>
      </c>
      <c r="P18" s="314"/>
      <c r="Q18" s="195" t="s">
        <v>63</v>
      </c>
      <c r="R18" s="315"/>
      <c r="S18" s="194" t="s">
        <v>62</v>
      </c>
      <c r="T18" s="8"/>
      <c r="U18" s="8"/>
    </row>
    <row r="19" spans="1:21" ht="22.5" customHeight="1" x14ac:dyDescent="0.4">
      <c r="A19" s="196" t="s">
        <v>1</v>
      </c>
      <c r="B19" s="191"/>
      <c r="C19" s="253"/>
      <c r="D19" s="192" t="s">
        <v>130</v>
      </c>
      <c r="E19" s="193"/>
      <c r="F19" s="254"/>
      <c r="G19" s="194" t="s">
        <v>130</v>
      </c>
      <c r="H19" s="314"/>
      <c r="I19" s="195" t="s">
        <v>63</v>
      </c>
      <c r="J19" s="315"/>
      <c r="K19" s="194" t="s">
        <v>62</v>
      </c>
      <c r="L19" s="314"/>
      <c r="M19" s="195" t="s">
        <v>63</v>
      </c>
      <c r="N19" s="315"/>
      <c r="O19" s="194" t="s">
        <v>62</v>
      </c>
      <c r="P19" s="314"/>
      <c r="Q19" s="195" t="s">
        <v>63</v>
      </c>
      <c r="R19" s="315"/>
      <c r="S19" s="194" t="s">
        <v>62</v>
      </c>
      <c r="T19" s="8"/>
      <c r="U19" s="8"/>
    </row>
    <row r="20" spans="1:21" ht="22.5" customHeight="1" x14ac:dyDescent="0.4">
      <c r="A20" s="196" t="s">
        <v>1</v>
      </c>
      <c r="B20" s="191"/>
      <c r="C20" s="253"/>
      <c r="D20" s="192" t="s">
        <v>130</v>
      </c>
      <c r="E20" s="193"/>
      <c r="F20" s="254"/>
      <c r="G20" s="194" t="s">
        <v>130</v>
      </c>
      <c r="H20" s="314"/>
      <c r="I20" s="195" t="s">
        <v>63</v>
      </c>
      <c r="J20" s="315"/>
      <c r="K20" s="194" t="s">
        <v>62</v>
      </c>
      <c r="L20" s="314"/>
      <c r="M20" s="195" t="s">
        <v>63</v>
      </c>
      <c r="N20" s="315"/>
      <c r="O20" s="194" t="s">
        <v>62</v>
      </c>
      <c r="P20" s="314"/>
      <c r="Q20" s="195" t="s">
        <v>63</v>
      </c>
      <c r="R20" s="315"/>
      <c r="S20" s="194" t="s">
        <v>62</v>
      </c>
      <c r="T20" s="8"/>
      <c r="U20" s="8"/>
    </row>
    <row r="21" spans="1:21" ht="22.5" customHeight="1" x14ac:dyDescent="0.4">
      <c r="A21" s="196" t="s">
        <v>1</v>
      </c>
      <c r="B21" s="191"/>
      <c r="C21" s="253"/>
      <c r="D21" s="192" t="s">
        <v>130</v>
      </c>
      <c r="E21" s="193"/>
      <c r="F21" s="254"/>
      <c r="G21" s="194" t="s">
        <v>130</v>
      </c>
      <c r="H21" s="314"/>
      <c r="I21" s="195" t="s">
        <v>63</v>
      </c>
      <c r="J21" s="315"/>
      <c r="K21" s="194" t="s">
        <v>62</v>
      </c>
      <c r="L21" s="314"/>
      <c r="M21" s="195" t="s">
        <v>63</v>
      </c>
      <c r="N21" s="315"/>
      <c r="O21" s="194" t="s">
        <v>62</v>
      </c>
      <c r="P21" s="314"/>
      <c r="Q21" s="195" t="s">
        <v>63</v>
      </c>
      <c r="R21" s="315"/>
      <c r="S21" s="194" t="s">
        <v>62</v>
      </c>
      <c r="T21" s="8"/>
      <c r="U21" s="8"/>
    </row>
    <row r="22" spans="1:21" ht="22.5" customHeight="1" x14ac:dyDescent="0.4">
      <c r="A22" s="196" t="s">
        <v>1</v>
      </c>
      <c r="B22" s="191"/>
      <c r="C22" s="253"/>
      <c r="D22" s="192" t="s">
        <v>130</v>
      </c>
      <c r="E22" s="193"/>
      <c r="F22" s="254"/>
      <c r="G22" s="194" t="s">
        <v>130</v>
      </c>
      <c r="H22" s="314"/>
      <c r="I22" s="195" t="s">
        <v>63</v>
      </c>
      <c r="J22" s="315"/>
      <c r="K22" s="194" t="s">
        <v>62</v>
      </c>
      <c r="L22" s="314"/>
      <c r="M22" s="195" t="s">
        <v>63</v>
      </c>
      <c r="N22" s="315"/>
      <c r="O22" s="194" t="s">
        <v>62</v>
      </c>
      <c r="P22" s="314"/>
      <c r="Q22" s="195" t="s">
        <v>63</v>
      </c>
      <c r="R22" s="315"/>
      <c r="S22" s="194" t="s">
        <v>62</v>
      </c>
      <c r="T22" s="8"/>
      <c r="U22" s="8"/>
    </row>
    <row r="23" spans="1:21" ht="22.5" customHeight="1" x14ac:dyDescent="0.4">
      <c r="A23" s="196" t="s">
        <v>1</v>
      </c>
      <c r="B23" s="191"/>
      <c r="C23" s="253"/>
      <c r="D23" s="192" t="s">
        <v>130</v>
      </c>
      <c r="E23" s="193"/>
      <c r="F23" s="254"/>
      <c r="G23" s="194" t="s">
        <v>130</v>
      </c>
      <c r="H23" s="314"/>
      <c r="I23" s="195" t="s">
        <v>63</v>
      </c>
      <c r="J23" s="315"/>
      <c r="K23" s="194" t="s">
        <v>62</v>
      </c>
      <c r="L23" s="314"/>
      <c r="M23" s="195" t="s">
        <v>63</v>
      </c>
      <c r="N23" s="315"/>
      <c r="O23" s="194" t="s">
        <v>62</v>
      </c>
      <c r="P23" s="314"/>
      <c r="Q23" s="195" t="s">
        <v>63</v>
      </c>
      <c r="R23" s="315"/>
      <c r="S23" s="194" t="s">
        <v>62</v>
      </c>
      <c r="T23" s="8"/>
      <c r="U23" s="8"/>
    </row>
    <row r="24" spans="1:21" ht="22.5" customHeight="1" x14ac:dyDescent="0.4">
      <c r="A24" s="196" t="s">
        <v>1</v>
      </c>
      <c r="B24" s="191"/>
      <c r="C24" s="253"/>
      <c r="D24" s="192" t="s">
        <v>130</v>
      </c>
      <c r="E24" s="193"/>
      <c r="F24" s="254"/>
      <c r="G24" s="194" t="s">
        <v>130</v>
      </c>
      <c r="H24" s="314"/>
      <c r="I24" s="195" t="s">
        <v>63</v>
      </c>
      <c r="J24" s="315"/>
      <c r="K24" s="194" t="s">
        <v>62</v>
      </c>
      <c r="L24" s="314"/>
      <c r="M24" s="195" t="s">
        <v>63</v>
      </c>
      <c r="N24" s="315"/>
      <c r="O24" s="194" t="s">
        <v>62</v>
      </c>
      <c r="P24" s="314"/>
      <c r="Q24" s="195" t="s">
        <v>63</v>
      </c>
      <c r="R24" s="315"/>
      <c r="S24" s="194" t="s">
        <v>62</v>
      </c>
      <c r="T24" s="8"/>
      <c r="U24" s="8"/>
    </row>
    <row r="25" spans="1:21" ht="22.5" customHeight="1" x14ac:dyDescent="0.4">
      <c r="A25" s="196" t="s">
        <v>1</v>
      </c>
      <c r="B25" s="191"/>
      <c r="C25" s="253"/>
      <c r="D25" s="192" t="s">
        <v>130</v>
      </c>
      <c r="E25" s="193"/>
      <c r="F25" s="254"/>
      <c r="G25" s="194" t="s">
        <v>130</v>
      </c>
      <c r="H25" s="314"/>
      <c r="I25" s="195" t="s">
        <v>63</v>
      </c>
      <c r="J25" s="315"/>
      <c r="K25" s="194" t="s">
        <v>62</v>
      </c>
      <c r="L25" s="314"/>
      <c r="M25" s="195" t="s">
        <v>63</v>
      </c>
      <c r="N25" s="315"/>
      <c r="O25" s="194" t="s">
        <v>62</v>
      </c>
      <c r="P25" s="314"/>
      <c r="Q25" s="195" t="s">
        <v>63</v>
      </c>
      <c r="R25" s="315"/>
      <c r="S25" s="194" t="s">
        <v>62</v>
      </c>
      <c r="T25" s="8"/>
      <c r="U25" s="8"/>
    </row>
    <row r="26" spans="1:21" ht="22.5" customHeight="1" x14ac:dyDescent="0.4">
      <c r="A26" s="196" t="s">
        <v>1</v>
      </c>
      <c r="B26" s="191"/>
      <c r="C26" s="253"/>
      <c r="D26" s="192" t="s">
        <v>130</v>
      </c>
      <c r="E26" s="193"/>
      <c r="F26" s="254"/>
      <c r="G26" s="194" t="s">
        <v>130</v>
      </c>
      <c r="H26" s="314"/>
      <c r="I26" s="195" t="s">
        <v>63</v>
      </c>
      <c r="J26" s="315"/>
      <c r="K26" s="194" t="s">
        <v>62</v>
      </c>
      <c r="L26" s="314"/>
      <c r="M26" s="195" t="s">
        <v>63</v>
      </c>
      <c r="N26" s="315"/>
      <c r="O26" s="194" t="s">
        <v>62</v>
      </c>
      <c r="P26" s="314"/>
      <c r="Q26" s="195" t="s">
        <v>63</v>
      </c>
      <c r="R26" s="315"/>
      <c r="S26" s="194" t="s">
        <v>62</v>
      </c>
      <c r="T26" s="8"/>
      <c r="U26" s="8"/>
    </row>
    <row r="27" spans="1:21" ht="22.5" customHeight="1" x14ac:dyDescent="0.4">
      <c r="A27" s="196" t="s">
        <v>1</v>
      </c>
      <c r="B27" s="191"/>
      <c r="C27" s="253"/>
      <c r="D27" s="192" t="s">
        <v>130</v>
      </c>
      <c r="E27" s="193"/>
      <c r="F27" s="254"/>
      <c r="G27" s="194" t="s">
        <v>130</v>
      </c>
      <c r="H27" s="314"/>
      <c r="I27" s="195" t="s">
        <v>63</v>
      </c>
      <c r="J27" s="315"/>
      <c r="K27" s="194" t="s">
        <v>62</v>
      </c>
      <c r="L27" s="314"/>
      <c r="M27" s="195" t="s">
        <v>63</v>
      </c>
      <c r="N27" s="315"/>
      <c r="O27" s="194" t="s">
        <v>62</v>
      </c>
      <c r="P27" s="314"/>
      <c r="Q27" s="195" t="s">
        <v>63</v>
      </c>
      <c r="R27" s="315"/>
      <c r="S27" s="194" t="s">
        <v>62</v>
      </c>
      <c r="T27" s="8"/>
      <c r="U27" s="8"/>
    </row>
    <row r="28" spans="1:21" ht="22.5" customHeight="1" x14ac:dyDescent="0.4">
      <c r="A28" s="196" t="s">
        <v>1</v>
      </c>
      <c r="B28" s="191"/>
      <c r="C28" s="253"/>
      <c r="D28" s="192" t="s">
        <v>130</v>
      </c>
      <c r="E28" s="193"/>
      <c r="F28" s="254"/>
      <c r="G28" s="194" t="s">
        <v>130</v>
      </c>
      <c r="H28" s="314"/>
      <c r="I28" s="195" t="s">
        <v>63</v>
      </c>
      <c r="J28" s="315"/>
      <c r="K28" s="194" t="s">
        <v>62</v>
      </c>
      <c r="L28" s="314"/>
      <c r="M28" s="195" t="s">
        <v>63</v>
      </c>
      <c r="N28" s="315"/>
      <c r="O28" s="194" t="s">
        <v>62</v>
      </c>
      <c r="P28" s="314"/>
      <c r="Q28" s="195" t="s">
        <v>63</v>
      </c>
      <c r="R28" s="315"/>
      <c r="S28" s="194" t="s">
        <v>62</v>
      </c>
      <c r="T28" s="8"/>
      <c r="U28" s="8"/>
    </row>
    <row r="29" spans="1:21" ht="22.5" customHeight="1" x14ac:dyDescent="0.4">
      <c r="A29" s="196" t="s">
        <v>1</v>
      </c>
      <c r="B29" s="191"/>
      <c r="C29" s="253"/>
      <c r="D29" s="192" t="s">
        <v>130</v>
      </c>
      <c r="E29" s="193"/>
      <c r="F29" s="254"/>
      <c r="G29" s="194" t="s">
        <v>130</v>
      </c>
      <c r="H29" s="314"/>
      <c r="I29" s="195" t="s">
        <v>63</v>
      </c>
      <c r="J29" s="315"/>
      <c r="K29" s="194" t="s">
        <v>62</v>
      </c>
      <c r="L29" s="314"/>
      <c r="M29" s="195" t="s">
        <v>63</v>
      </c>
      <c r="N29" s="315"/>
      <c r="O29" s="194" t="s">
        <v>62</v>
      </c>
      <c r="P29" s="314"/>
      <c r="Q29" s="195" t="s">
        <v>63</v>
      </c>
      <c r="R29" s="315"/>
      <c r="S29" s="194" t="s">
        <v>62</v>
      </c>
      <c r="T29" s="8"/>
      <c r="U29" s="8"/>
    </row>
    <row r="30" spans="1:21" ht="22.5" customHeight="1" x14ac:dyDescent="0.4">
      <c r="A30" s="196" t="s">
        <v>1</v>
      </c>
      <c r="B30" s="191"/>
      <c r="C30" s="253"/>
      <c r="D30" s="192" t="s">
        <v>130</v>
      </c>
      <c r="E30" s="193"/>
      <c r="F30" s="254"/>
      <c r="G30" s="194" t="s">
        <v>130</v>
      </c>
      <c r="H30" s="314"/>
      <c r="I30" s="195" t="s">
        <v>63</v>
      </c>
      <c r="J30" s="315"/>
      <c r="K30" s="194" t="s">
        <v>62</v>
      </c>
      <c r="L30" s="314"/>
      <c r="M30" s="195" t="s">
        <v>63</v>
      </c>
      <c r="N30" s="315"/>
      <c r="O30" s="194" t="s">
        <v>62</v>
      </c>
      <c r="P30" s="314"/>
      <c r="Q30" s="195" t="s">
        <v>63</v>
      </c>
      <c r="R30" s="315"/>
      <c r="S30" s="194" t="s">
        <v>62</v>
      </c>
      <c r="T30" s="8"/>
      <c r="U30" s="8"/>
    </row>
    <row r="31" spans="1:21" ht="22.5" customHeight="1" thickBot="1" x14ac:dyDescent="0.45">
      <c r="A31" s="197" t="s">
        <v>1</v>
      </c>
      <c r="B31" s="198"/>
      <c r="C31" s="253"/>
      <c r="D31" s="199" t="s">
        <v>130</v>
      </c>
      <c r="E31" s="200"/>
      <c r="F31" s="254"/>
      <c r="G31" s="199" t="s">
        <v>130</v>
      </c>
      <c r="H31" s="314"/>
      <c r="I31" s="201" t="s">
        <v>63</v>
      </c>
      <c r="J31" s="315"/>
      <c r="K31" s="199" t="s">
        <v>62</v>
      </c>
      <c r="L31" s="314"/>
      <c r="M31" s="195" t="s">
        <v>63</v>
      </c>
      <c r="N31" s="315"/>
      <c r="O31" s="194" t="s">
        <v>62</v>
      </c>
      <c r="P31" s="314"/>
      <c r="Q31" s="195" t="s">
        <v>63</v>
      </c>
      <c r="R31" s="315"/>
      <c r="S31" s="194" t="s">
        <v>62</v>
      </c>
    </row>
    <row r="32" spans="1:21" s="17" customFormat="1" ht="22.5" customHeight="1" thickBot="1" x14ac:dyDescent="0.45">
      <c r="A32" s="202" t="s">
        <v>263</v>
      </c>
      <c r="B32" s="203" t="s">
        <v>136</v>
      </c>
      <c r="C32" s="348">
        <f>SUM(C9:C31)</f>
        <v>2400000</v>
      </c>
      <c r="D32" s="255" t="s">
        <v>130</v>
      </c>
      <c r="E32" s="299" t="s">
        <v>133</v>
      </c>
      <c r="F32" s="348">
        <f>SUM(F9:F31)</f>
        <v>2425280</v>
      </c>
      <c r="G32" s="255" t="s">
        <v>130</v>
      </c>
      <c r="H32" s="630" t="s">
        <v>134</v>
      </c>
      <c r="I32" s="631"/>
      <c r="J32" s="631"/>
      <c r="K32" s="632"/>
      <c r="L32" s="630" t="s">
        <v>135</v>
      </c>
      <c r="M32" s="631"/>
      <c r="N32" s="631"/>
      <c r="O32" s="632"/>
      <c r="P32" s="630" t="s">
        <v>135</v>
      </c>
      <c r="Q32" s="631"/>
      <c r="R32" s="631"/>
      <c r="S32" s="632"/>
      <c r="T32"/>
    </row>
    <row r="33" spans="1:21" x14ac:dyDescent="0.4">
      <c r="A33" s="143" t="s">
        <v>264</v>
      </c>
      <c r="B33" s="143"/>
      <c r="C33" s="19"/>
      <c r="D33" s="189"/>
      <c r="E33" s="189"/>
      <c r="F33" s="19"/>
      <c r="G33" s="189"/>
      <c r="H33" s="79"/>
      <c r="I33" s="189"/>
      <c r="J33" s="82"/>
      <c r="K33" s="189"/>
      <c r="L33" s="79"/>
      <c r="M33" s="189"/>
      <c r="N33" s="82"/>
      <c r="O33" s="189"/>
      <c r="P33" s="79"/>
      <c r="Q33" s="189"/>
      <c r="R33" s="82"/>
      <c r="S33" s="189"/>
    </row>
    <row r="34" spans="1:21" ht="22.5" customHeight="1" x14ac:dyDescent="0.4">
      <c r="A34" s="179"/>
      <c r="B34" s="204"/>
      <c r="C34" s="19"/>
      <c r="D34" s="189"/>
      <c r="E34" s="189"/>
      <c r="F34" s="19"/>
      <c r="G34" s="189"/>
      <c r="H34" s="79"/>
      <c r="I34" s="189"/>
      <c r="J34" s="82"/>
      <c r="K34" s="189"/>
      <c r="L34" s="79"/>
      <c r="M34" s="189"/>
      <c r="N34" s="82"/>
      <c r="O34" s="189"/>
      <c r="P34" s="606" t="s">
        <v>61</v>
      </c>
      <c r="Q34" s="607"/>
      <c r="R34" s="82"/>
      <c r="S34" s="189"/>
      <c r="T34" s="8"/>
      <c r="U34" s="8"/>
    </row>
    <row r="35" spans="1:21" x14ac:dyDescent="0.4">
      <c r="A35" s="179"/>
      <c r="B35" s="205"/>
      <c r="C35" s="19"/>
      <c r="D35" s="189"/>
      <c r="E35" s="189"/>
      <c r="F35" s="19"/>
      <c r="G35" s="189"/>
      <c r="H35" s="79"/>
      <c r="I35" s="189"/>
      <c r="J35" s="82"/>
      <c r="K35" s="189"/>
      <c r="L35" s="79"/>
      <c r="M35" s="189"/>
      <c r="N35" s="82"/>
      <c r="O35" s="189"/>
      <c r="P35" s="608" t="s">
        <v>60</v>
      </c>
      <c r="Q35" s="609"/>
      <c r="R35" s="82"/>
      <c r="S35" s="189"/>
      <c r="T35" s="8"/>
      <c r="U35" s="8"/>
    </row>
    <row r="36" spans="1:21" x14ac:dyDescent="0.4">
      <c r="A36" s="1"/>
      <c r="B36" s="1"/>
      <c r="C36" s="19"/>
      <c r="D36" s="17"/>
      <c r="E36" s="17"/>
      <c r="F36" s="19"/>
      <c r="G36" s="17"/>
      <c r="H36" s="79"/>
      <c r="I36" s="8"/>
      <c r="J36" s="82"/>
      <c r="K36" s="8"/>
      <c r="L36" s="79"/>
      <c r="M36" s="8"/>
      <c r="N36" s="82"/>
      <c r="O36" s="8"/>
      <c r="P36" s="79"/>
      <c r="Q36" s="8"/>
      <c r="R36" s="82"/>
      <c r="S36" s="8"/>
      <c r="T36" s="8"/>
      <c r="U36" s="8"/>
    </row>
    <row r="37" spans="1:21" x14ac:dyDescent="0.4">
      <c r="A37" s="13" t="s">
        <v>59</v>
      </c>
      <c r="B37" s="13"/>
      <c r="C37" s="19"/>
      <c r="D37" s="17"/>
      <c r="E37" s="17"/>
      <c r="F37" s="19"/>
      <c r="G37" s="17"/>
      <c r="H37" s="79"/>
      <c r="I37" s="8"/>
      <c r="J37" s="82"/>
      <c r="K37" s="8"/>
      <c r="L37" s="79"/>
      <c r="M37" s="8"/>
      <c r="N37" s="82"/>
      <c r="O37" s="8"/>
      <c r="P37" s="79"/>
      <c r="Q37" s="8"/>
      <c r="R37" s="82"/>
      <c r="S37" s="8"/>
      <c r="T37" s="8"/>
      <c r="U37" s="8"/>
    </row>
  </sheetData>
  <mergeCells count="15">
    <mergeCell ref="A2:S2"/>
    <mergeCell ref="A4:C4"/>
    <mergeCell ref="D4:S4"/>
    <mergeCell ref="H32:K32"/>
    <mergeCell ref="L32:O32"/>
    <mergeCell ref="P32:S32"/>
    <mergeCell ref="A6:A8"/>
    <mergeCell ref="U6:X6"/>
    <mergeCell ref="P34:Q34"/>
    <mergeCell ref="P35:Q35"/>
    <mergeCell ref="B6:D8"/>
    <mergeCell ref="E6:G8"/>
    <mergeCell ref="H6:K8"/>
    <mergeCell ref="L6:O8"/>
    <mergeCell ref="P6:S8"/>
  </mergeCells>
  <phoneticPr fontId="7"/>
  <pageMargins left="0.7" right="0.7" top="0.75" bottom="0.75" header="0.3" footer="0.3"/>
  <pageSetup paperSize="9" scale="67" orientation="landscape" horizontalDpi="4294967293" r:id="rId1"/>
  <headerFooter>
    <oddHeader>&amp;R介護保険（特定処遇用）</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110" zoomScaleNormal="100" zoomScaleSheetLayoutView="110" workbookViewId="0">
      <selection activeCell="T39" sqref="T39"/>
    </sheetView>
  </sheetViews>
  <sheetFormatPr defaultRowHeight="18.75" x14ac:dyDescent="0.4"/>
  <cols>
    <col min="1" max="1" width="6.25" customWidth="1"/>
    <col min="2" max="2" width="1.875" customWidth="1"/>
    <col min="3" max="3" width="7.625" style="78" customWidth="1"/>
    <col min="4" max="4" width="2.125" customWidth="1"/>
    <col min="5" max="5" width="1.875" customWidth="1"/>
    <col min="6" max="6" width="7.625" style="78" customWidth="1"/>
    <col min="7" max="7" width="2.125" customWidth="1"/>
    <col min="8" max="8" width="6.875" style="81" customWidth="1"/>
    <col min="9" max="9" width="3.75" customWidth="1"/>
    <col min="10" max="10" width="2.625" style="83" customWidth="1"/>
    <col min="11" max="11" width="3.75" customWidth="1"/>
    <col min="12" max="12" width="6.875" style="81" customWidth="1"/>
    <col min="13" max="13" width="3.75" customWidth="1"/>
    <col min="14" max="14" width="2.625" style="83" customWidth="1"/>
    <col min="15" max="15" width="3.75" customWidth="1"/>
    <col min="16" max="16" width="6.875" style="81" customWidth="1"/>
    <col min="17" max="17" width="3.75" customWidth="1"/>
    <col min="18" max="18" width="2.625" style="83" customWidth="1"/>
    <col min="19" max="19" width="3.75" customWidth="1"/>
    <col min="20" max="20" width="17.625" customWidth="1"/>
    <col min="21" max="21" width="9.125" customWidth="1"/>
    <col min="22" max="22" width="16.5" customWidth="1"/>
    <col min="23" max="23" width="9" customWidth="1"/>
    <col min="24" max="24" width="15.875" customWidth="1"/>
    <col min="25" max="25" width="8.5" customWidth="1"/>
  </cols>
  <sheetData>
    <row r="1" spans="1:25" ht="11.25" customHeight="1" x14ac:dyDescent="0.4">
      <c r="A1" s="11" t="s">
        <v>275</v>
      </c>
      <c r="B1" s="11"/>
      <c r="C1" s="77"/>
      <c r="D1" s="17"/>
      <c r="E1" s="17"/>
      <c r="F1" s="77"/>
      <c r="G1" s="17"/>
      <c r="H1" s="79"/>
      <c r="I1" s="17"/>
      <c r="J1" s="82"/>
      <c r="K1" s="17"/>
      <c r="L1" s="79"/>
      <c r="M1" s="17"/>
      <c r="N1" s="82"/>
      <c r="O1" s="17"/>
      <c r="P1" s="79"/>
      <c r="Q1" s="17"/>
      <c r="R1" s="82"/>
      <c r="S1" s="17"/>
      <c r="T1" s="17"/>
      <c r="U1" s="17"/>
    </row>
    <row r="2" spans="1:25" ht="22.5" customHeight="1" x14ac:dyDescent="0.4">
      <c r="A2" s="596" t="s">
        <v>143</v>
      </c>
      <c r="B2" s="596"/>
      <c r="C2" s="596"/>
      <c r="D2" s="596"/>
      <c r="E2" s="596"/>
      <c r="F2" s="596"/>
      <c r="G2" s="596"/>
      <c r="H2" s="596"/>
      <c r="I2" s="596"/>
      <c r="J2" s="596"/>
      <c r="K2" s="596"/>
      <c r="L2" s="596"/>
      <c r="M2" s="596"/>
      <c r="N2" s="596"/>
      <c r="O2" s="596"/>
      <c r="P2" s="596"/>
      <c r="Q2" s="596"/>
      <c r="R2" s="596"/>
      <c r="S2" s="596"/>
      <c r="T2" s="36"/>
      <c r="U2" s="36"/>
    </row>
    <row r="3" spans="1:25" ht="5.25" customHeight="1" x14ac:dyDescent="0.4">
      <c r="A3" s="1"/>
      <c r="B3" s="1"/>
      <c r="C3" s="77"/>
      <c r="D3" s="17"/>
      <c r="E3" s="17"/>
      <c r="F3" s="77"/>
      <c r="G3" s="17"/>
      <c r="H3" s="79"/>
      <c r="I3" s="17"/>
      <c r="J3" s="82"/>
      <c r="K3" s="17"/>
      <c r="L3" s="79"/>
      <c r="M3" s="17"/>
      <c r="N3" s="82"/>
      <c r="O3" s="17"/>
      <c r="P3" s="79"/>
      <c r="Q3" s="17"/>
      <c r="R3" s="82"/>
      <c r="S3" s="17"/>
      <c r="T3" s="17"/>
      <c r="U3" s="17"/>
    </row>
    <row r="4" spans="1:25" ht="20.25" customHeight="1" x14ac:dyDescent="0.4">
      <c r="A4" s="637" t="s">
        <v>116</v>
      </c>
      <c r="B4" s="637"/>
      <c r="C4" s="637"/>
      <c r="D4" s="629" t="str">
        <f>'①共通様式（特定）※必須'!E7</f>
        <v>○○　千葉介護</v>
      </c>
      <c r="E4" s="629"/>
      <c r="F4" s="629"/>
      <c r="G4" s="629"/>
      <c r="H4" s="629"/>
      <c r="I4" s="629"/>
      <c r="J4" s="629"/>
      <c r="K4" s="629"/>
      <c r="L4" s="629"/>
      <c r="M4" s="629"/>
      <c r="N4" s="629"/>
      <c r="O4" s="629"/>
      <c r="P4" s="629"/>
      <c r="Q4" s="629"/>
      <c r="R4" s="629"/>
      <c r="S4" s="629"/>
      <c r="U4" s="17"/>
    </row>
    <row r="5" spans="1:25" ht="16.5" customHeight="1" x14ac:dyDescent="0.4">
      <c r="A5" s="12" t="s">
        <v>64</v>
      </c>
      <c r="B5" s="12"/>
      <c r="C5" s="77"/>
      <c r="D5" s="17"/>
      <c r="E5" s="17"/>
      <c r="F5" s="77"/>
      <c r="G5" s="17"/>
      <c r="H5" s="79"/>
      <c r="I5" s="17"/>
      <c r="J5" s="82"/>
      <c r="K5" s="17"/>
      <c r="L5" s="79"/>
      <c r="M5" s="17"/>
      <c r="N5" s="82"/>
      <c r="O5" s="17"/>
      <c r="P5" s="79"/>
      <c r="Q5" s="17"/>
      <c r="R5" s="82"/>
      <c r="S5" s="17"/>
      <c r="T5" s="17"/>
      <c r="U5" s="583" t="s">
        <v>295</v>
      </c>
      <c r="V5" s="583"/>
      <c r="W5" s="583"/>
      <c r="X5" s="583"/>
    </row>
    <row r="6" spans="1:25" s="2" customFormat="1" ht="15" customHeight="1" x14ac:dyDescent="0.4">
      <c r="A6" s="638" t="s">
        <v>114</v>
      </c>
      <c r="B6" s="640" t="s">
        <v>53</v>
      </c>
      <c r="C6" s="641"/>
      <c r="D6" s="641"/>
      <c r="E6" s="642" t="s">
        <v>54</v>
      </c>
      <c r="F6" s="643"/>
      <c r="G6" s="644"/>
      <c r="H6" s="648" t="s">
        <v>251</v>
      </c>
      <c r="I6" s="649"/>
      <c r="J6" s="649"/>
      <c r="K6" s="650"/>
      <c r="L6" s="654" t="s">
        <v>252</v>
      </c>
      <c r="M6" s="654"/>
      <c r="N6" s="654"/>
      <c r="O6" s="654"/>
      <c r="P6" s="655" t="s">
        <v>250</v>
      </c>
      <c r="Q6" s="655"/>
      <c r="R6" s="655"/>
      <c r="S6" s="655"/>
      <c r="T6" s="21"/>
      <c r="U6" s="288"/>
      <c r="V6" s="289"/>
      <c r="W6" s="318"/>
      <c r="X6" s="17"/>
    </row>
    <row r="7" spans="1:25" s="2" customFormat="1" ht="11.25" customHeight="1" x14ac:dyDescent="0.4">
      <c r="A7" s="639"/>
      <c r="B7" s="640"/>
      <c r="C7" s="641"/>
      <c r="D7" s="641"/>
      <c r="E7" s="645"/>
      <c r="F7" s="646"/>
      <c r="G7" s="647"/>
      <c r="H7" s="651"/>
      <c r="I7" s="652"/>
      <c r="J7" s="652"/>
      <c r="K7" s="653"/>
      <c r="L7" s="654"/>
      <c r="M7" s="654"/>
      <c r="N7" s="654"/>
      <c r="O7" s="654"/>
      <c r="P7" s="655"/>
      <c r="Q7" s="655"/>
      <c r="R7" s="655"/>
      <c r="S7" s="655"/>
      <c r="T7" s="21"/>
      <c r="U7" s="21"/>
    </row>
    <row r="8" spans="1:25" s="24" customFormat="1" ht="12.95" customHeight="1" x14ac:dyDescent="0.4">
      <c r="A8" s="45" t="s">
        <v>113</v>
      </c>
      <c r="B8" s="40"/>
      <c r="C8" s="30"/>
      <c r="D8" s="28" t="s">
        <v>130</v>
      </c>
      <c r="E8" s="29"/>
      <c r="F8" s="35"/>
      <c r="G8" s="27" t="s">
        <v>130</v>
      </c>
      <c r="H8" s="75"/>
      <c r="I8" s="26" t="s">
        <v>63</v>
      </c>
      <c r="J8" s="76"/>
      <c r="K8" s="27" t="s">
        <v>62</v>
      </c>
      <c r="L8" s="75"/>
      <c r="M8" s="26" t="s">
        <v>63</v>
      </c>
      <c r="N8" s="76"/>
      <c r="O8" s="27" t="s">
        <v>62</v>
      </c>
      <c r="P8" s="75"/>
      <c r="Q8" s="26" t="s">
        <v>63</v>
      </c>
      <c r="R8" s="76"/>
      <c r="S8" s="27" t="s">
        <v>62</v>
      </c>
      <c r="T8" s="290" t="s">
        <v>137</v>
      </c>
      <c r="U8" s="297">
        <f>H8:H54</f>
        <v>0</v>
      </c>
      <c r="V8" s="290" t="s">
        <v>138</v>
      </c>
      <c r="W8" s="297">
        <f>L8:L54</f>
        <v>0</v>
      </c>
      <c r="X8" s="290" t="s">
        <v>139</v>
      </c>
      <c r="Y8" s="297">
        <f>P8:P54</f>
        <v>0</v>
      </c>
    </row>
    <row r="9" spans="1:25" ht="12.95" customHeight="1" x14ac:dyDescent="0.4">
      <c r="A9" s="45" t="s">
        <v>112</v>
      </c>
      <c r="B9" s="40"/>
      <c r="C9" s="30"/>
      <c r="D9" s="28" t="s">
        <v>130</v>
      </c>
      <c r="E9" s="29"/>
      <c r="F9" s="35"/>
      <c r="G9" s="27" t="s">
        <v>130</v>
      </c>
      <c r="H9" s="75"/>
      <c r="I9" s="26" t="s">
        <v>63</v>
      </c>
      <c r="J9" s="76"/>
      <c r="K9" s="27" t="s">
        <v>62</v>
      </c>
      <c r="L9" s="75"/>
      <c r="M9" s="26" t="s">
        <v>63</v>
      </c>
      <c r="N9" s="76"/>
      <c r="O9" s="27" t="s">
        <v>62</v>
      </c>
      <c r="P9" s="75"/>
      <c r="Q9" s="26" t="s">
        <v>63</v>
      </c>
      <c r="R9" s="76"/>
      <c r="S9" s="27" t="s">
        <v>62</v>
      </c>
      <c r="T9" s="295" t="s">
        <v>276</v>
      </c>
      <c r="U9" s="316"/>
      <c r="V9" s="295" t="s">
        <v>276</v>
      </c>
      <c r="W9" s="316"/>
      <c r="X9" s="295" t="s">
        <v>276</v>
      </c>
      <c r="Y9" s="316"/>
    </row>
    <row r="10" spans="1:25" ht="12.95" customHeight="1" x14ac:dyDescent="0.4">
      <c r="A10" s="45" t="s">
        <v>111</v>
      </c>
      <c r="B10" s="40"/>
      <c r="C10" s="30"/>
      <c r="D10" s="28" t="s">
        <v>130</v>
      </c>
      <c r="E10" s="29"/>
      <c r="F10" s="35"/>
      <c r="G10" s="27" t="s">
        <v>130</v>
      </c>
      <c r="H10" s="75"/>
      <c r="I10" s="26" t="s">
        <v>63</v>
      </c>
      <c r="J10" s="76"/>
      <c r="K10" s="27" t="s">
        <v>62</v>
      </c>
      <c r="L10" s="75"/>
      <c r="M10" s="26" t="s">
        <v>63</v>
      </c>
      <c r="N10" s="76"/>
      <c r="O10" s="27" t="s">
        <v>62</v>
      </c>
      <c r="P10" s="75"/>
      <c r="Q10" s="26" t="s">
        <v>63</v>
      </c>
      <c r="R10" s="76"/>
      <c r="S10" s="27" t="s">
        <v>62</v>
      </c>
      <c r="T10" s="294" t="s">
        <v>277</v>
      </c>
      <c r="U10" s="291">
        <f>U8+U9</f>
        <v>0</v>
      </c>
      <c r="V10" s="294" t="s">
        <v>277</v>
      </c>
      <c r="W10" s="291">
        <f>W8+W9</f>
        <v>0</v>
      </c>
      <c r="X10" s="294" t="s">
        <v>277</v>
      </c>
      <c r="Y10" s="291">
        <f>Y8+Y9</f>
        <v>0</v>
      </c>
    </row>
    <row r="11" spans="1:25" ht="12.95" customHeight="1" x14ac:dyDescent="0.4">
      <c r="A11" s="45" t="s">
        <v>110</v>
      </c>
      <c r="B11" s="40"/>
      <c r="C11" s="30"/>
      <c r="D11" s="28" t="s">
        <v>130</v>
      </c>
      <c r="E11" s="29"/>
      <c r="F11" s="35"/>
      <c r="G11" s="27" t="s">
        <v>130</v>
      </c>
      <c r="H11" s="75"/>
      <c r="I11" s="26" t="s">
        <v>63</v>
      </c>
      <c r="J11" s="76"/>
      <c r="K11" s="27" t="s">
        <v>62</v>
      </c>
      <c r="L11" s="75"/>
      <c r="M11" s="26" t="s">
        <v>63</v>
      </c>
      <c r="N11" s="76"/>
      <c r="O11" s="27" t="s">
        <v>62</v>
      </c>
      <c r="P11" s="75"/>
      <c r="Q11" s="26" t="s">
        <v>63</v>
      </c>
      <c r="R11" s="76"/>
      <c r="S11" s="27" t="s">
        <v>62</v>
      </c>
      <c r="T11" s="290" t="s">
        <v>278</v>
      </c>
      <c r="U11" s="292">
        <f>SUM(J8:J54)</f>
        <v>32.299999999999997</v>
      </c>
      <c r="V11" s="290" t="s">
        <v>278</v>
      </c>
      <c r="W11" s="292">
        <f>SUM(N8:N54)</f>
        <v>72</v>
      </c>
      <c r="X11" s="290" t="s">
        <v>278</v>
      </c>
      <c r="Y11" s="292">
        <f>SUM(R8:R54)</f>
        <v>12</v>
      </c>
    </row>
    <row r="12" spans="1:25" ht="12.95" customHeight="1" x14ac:dyDescent="0.4">
      <c r="A12" s="45" t="s">
        <v>109</v>
      </c>
      <c r="B12" s="40"/>
      <c r="C12" s="30"/>
      <c r="D12" s="28" t="s">
        <v>130</v>
      </c>
      <c r="E12" s="29"/>
      <c r="F12" s="35"/>
      <c r="G12" s="27" t="s">
        <v>130</v>
      </c>
      <c r="H12" s="75"/>
      <c r="I12" s="26" t="s">
        <v>63</v>
      </c>
      <c r="J12" s="76"/>
      <c r="K12" s="27" t="s">
        <v>62</v>
      </c>
      <c r="L12" s="75"/>
      <c r="M12" s="26" t="s">
        <v>63</v>
      </c>
      <c r="N12" s="76"/>
      <c r="O12" s="27" t="s">
        <v>62</v>
      </c>
      <c r="P12" s="75"/>
      <c r="Q12" s="26" t="s">
        <v>63</v>
      </c>
      <c r="R12" s="76"/>
      <c r="S12" s="27" t="s">
        <v>62</v>
      </c>
      <c r="T12" s="296" t="s">
        <v>249</v>
      </c>
      <c r="U12" s="297">
        <f>U8/U11</f>
        <v>0</v>
      </c>
      <c r="V12" s="296" t="s">
        <v>249</v>
      </c>
      <c r="W12" s="297">
        <f>W8/W11</f>
        <v>0</v>
      </c>
      <c r="X12" s="296" t="s">
        <v>249</v>
      </c>
      <c r="Y12" s="297">
        <f>Y8/Y11</f>
        <v>0</v>
      </c>
    </row>
    <row r="13" spans="1:25" ht="12.95" customHeight="1" x14ac:dyDescent="0.4">
      <c r="A13" s="45" t="s">
        <v>108</v>
      </c>
      <c r="B13" s="40"/>
      <c r="C13" s="30"/>
      <c r="D13" s="28" t="s">
        <v>130</v>
      </c>
      <c r="E13" s="29"/>
      <c r="F13" s="35"/>
      <c r="G13" s="27" t="s">
        <v>130</v>
      </c>
      <c r="H13" s="75"/>
      <c r="I13" s="26" t="s">
        <v>63</v>
      </c>
      <c r="J13" s="76"/>
      <c r="K13" s="27" t="s">
        <v>62</v>
      </c>
      <c r="L13" s="75"/>
      <c r="M13" s="26" t="s">
        <v>63</v>
      </c>
      <c r="N13" s="76"/>
      <c r="O13" s="27" t="s">
        <v>62</v>
      </c>
      <c r="P13" s="75"/>
      <c r="Q13" s="26" t="s">
        <v>63</v>
      </c>
      <c r="R13" s="76"/>
      <c r="S13" s="27" t="s">
        <v>62</v>
      </c>
      <c r="T13" s="287" t="s">
        <v>270</v>
      </c>
      <c r="U13" s="17"/>
    </row>
    <row r="14" spans="1:25" ht="12.95" customHeight="1" x14ac:dyDescent="0.4">
      <c r="A14" s="45" t="s">
        <v>107</v>
      </c>
      <c r="B14" s="40"/>
      <c r="C14" s="30"/>
      <c r="D14" s="28" t="s">
        <v>130</v>
      </c>
      <c r="E14" s="29"/>
      <c r="F14" s="35"/>
      <c r="G14" s="27" t="s">
        <v>130</v>
      </c>
      <c r="H14" s="75"/>
      <c r="I14" s="26" t="s">
        <v>63</v>
      </c>
      <c r="J14" s="76"/>
      <c r="K14" s="27" t="s">
        <v>62</v>
      </c>
      <c r="L14" s="75"/>
      <c r="M14" s="26" t="s">
        <v>63</v>
      </c>
      <c r="N14" s="76"/>
      <c r="O14" s="27" t="s">
        <v>62</v>
      </c>
      <c r="P14" s="75"/>
      <c r="Q14" s="26" t="s">
        <v>63</v>
      </c>
      <c r="R14" s="76"/>
      <c r="S14" s="27" t="s">
        <v>62</v>
      </c>
      <c r="U14" s="271"/>
    </row>
    <row r="15" spans="1:25" ht="12.95" customHeight="1" x14ac:dyDescent="0.4">
      <c r="A15" s="45" t="s">
        <v>106</v>
      </c>
      <c r="B15" s="40"/>
      <c r="C15" s="30"/>
      <c r="D15" s="28" t="s">
        <v>130</v>
      </c>
      <c r="E15" s="29"/>
      <c r="F15" s="35"/>
      <c r="G15" s="27" t="s">
        <v>130</v>
      </c>
      <c r="H15" s="75"/>
      <c r="I15" s="26" t="s">
        <v>63</v>
      </c>
      <c r="J15" s="76"/>
      <c r="K15" s="27" t="s">
        <v>62</v>
      </c>
      <c r="L15" s="75"/>
      <c r="M15" s="26" t="s">
        <v>63</v>
      </c>
      <c r="N15" s="76"/>
      <c r="O15" s="27" t="s">
        <v>62</v>
      </c>
      <c r="P15" s="75"/>
      <c r="Q15" s="26" t="s">
        <v>63</v>
      </c>
      <c r="R15" s="76"/>
      <c r="S15" s="27" t="s">
        <v>62</v>
      </c>
      <c r="T15" s="335"/>
      <c r="U15" s="271"/>
    </row>
    <row r="16" spans="1:25" ht="12.95" customHeight="1" x14ac:dyDescent="0.4">
      <c r="A16" s="45" t="s">
        <v>105</v>
      </c>
      <c r="B16" s="40"/>
      <c r="C16" s="30"/>
      <c r="D16" s="28" t="s">
        <v>130</v>
      </c>
      <c r="E16" s="29"/>
      <c r="F16" s="35"/>
      <c r="G16" s="27" t="s">
        <v>130</v>
      </c>
      <c r="H16" s="75"/>
      <c r="I16" s="26" t="s">
        <v>63</v>
      </c>
      <c r="J16" s="76"/>
      <c r="K16" s="27" t="s">
        <v>62</v>
      </c>
      <c r="L16" s="75"/>
      <c r="M16" s="26" t="s">
        <v>63</v>
      </c>
      <c r="N16" s="76"/>
      <c r="O16" s="27" t="s">
        <v>62</v>
      </c>
      <c r="P16" s="75"/>
      <c r="Q16" s="26" t="s">
        <v>63</v>
      </c>
      <c r="R16" s="76"/>
      <c r="S16" s="27" t="s">
        <v>62</v>
      </c>
      <c r="T16" s="335"/>
      <c r="U16" s="271"/>
    </row>
    <row r="17" spans="1:21" ht="12.95" customHeight="1" x14ac:dyDescent="0.4">
      <c r="A17" s="45" t="s">
        <v>104</v>
      </c>
      <c r="B17" s="40"/>
      <c r="C17" s="30"/>
      <c r="D17" s="28" t="s">
        <v>130</v>
      </c>
      <c r="E17" s="29"/>
      <c r="F17" s="35"/>
      <c r="G17" s="27" t="s">
        <v>130</v>
      </c>
      <c r="H17" s="75"/>
      <c r="I17" s="26" t="s">
        <v>63</v>
      </c>
      <c r="J17" s="76"/>
      <c r="K17" s="27" t="s">
        <v>62</v>
      </c>
      <c r="L17" s="75"/>
      <c r="M17" s="26" t="s">
        <v>63</v>
      </c>
      <c r="N17" s="76"/>
      <c r="O17" s="27" t="s">
        <v>62</v>
      </c>
      <c r="P17" s="75"/>
      <c r="Q17" s="26" t="s">
        <v>63</v>
      </c>
      <c r="R17" s="76"/>
      <c r="S17" s="27" t="s">
        <v>62</v>
      </c>
      <c r="T17" s="336"/>
      <c r="U17" s="271"/>
    </row>
    <row r="18" spans="1:21" ht="12.95" customHeight="1" x14ac:dyDescent="0.4">
      <c r="A18" s="45" t="s">
        <v>103</v>
      </c>
      <c r="B18" s="40"/>
      <c r="C18" s="30"/>
      <c r="D18" s="28" t="s">
        <v>130</v>
      </c>
      <c r="E18" s="258"/>
      <c r="F18" s="35"/>
      <c r="G18" s="27" t="s">
        <v>130</v>
      </c>
      <c r="H18" s="75"/>
      <c r="I18" s="26" t="s">
        <v>63</v>
      </c>
      <c r="J18" s="76"/>
      <c r="K18" s="27" t="s">
        <v>62</v>
      </c>
      <c r="L18" s="75"/>
      <c r="M18" s="26" t="s">
        <v>63</v>
      </c>
      <c r="N18" s="76"/>
      <c r="O18" s="27" t="s">
        <v>62</v>
      </c>
      <c r="P18" s="75"/>
      <c r="Q18" s="26" t="s">
        <v>63</v>
      </c>
      <c r="R18" s="76"/>
      <c r="S18" s="27" t="s">
        <v>62</v>
      </c>
      <c r="T18" s="17"/>
      <c r="U18" s="17"/>
    </row>
    <row r="19" spans="1:21" ht="12.95" customHeight="1" x14ac:dyDescent="0.4">
      <c r="A19" s="46" t="s">
        <v>102</v>
      </c>
      <c r="B19" s="257"/>
      <c r="C19" s="259">
        <v>2400000</v>
      </c>
      <c r="D19" s="263" t="s">
        <v>130</v>
      </c>
      <c r="E19" s="258"/>
      <c r="F19" s="260">
        <v>2425280</v>
      </c>
      <c r="G19" s="262" t="s">
        <v>130</v>
      </c>
      <c r="H19" s="319">
        <v>1760000</v>
      </c>
      <c r="I19" s="261" t="s">
        <v>63</v>
      </c>
      <c r="J19" s="320">
        <v>32.299999999999997</v>
      </c>
      <c r="K19" s="262" t="s">
        <v>62</v>
      </c>
      <c r="L19" s="319">
        <v>624960</v>
      </c>
      <c r="M19" s="261" t="s">
        <v>63</v>
      </c>
      <c r="N19" s="347">
        <v>72</v>
      </c>
      <c r="O19" s="262" t="s">
        <v>62</v>
      </c>
      <c r="P19" s="319">
        <v>40320</v>
      </c>
      <c r="Q19" s="261" t="s">
        <v>63</v>
      </c>
      <c r="R19" s="347">
        <v>12</v>
      </c>
      <c r="S19" s="262" t="s">
        <v>62</v>
      </c>
      <c r="T19" s="17"/>
      <c r="U19" s="17"/>
    </row>
    <row r="20" spans="1:21" ht="12.95" customHeight="1" x14ac:dyDescent="0.4">
      <c r="A20" s="45" t="s">
        <v>101</v>
      </c>
      <c r="B20" s="40"/>
      <c r="C20" s="30"/>
      <c r="D20" s="28" t="s">
        <v>130</v>
      </c>
      <c r="E20" s="29"/>
      <c r="F20" s="35"/>
      <c r="G20" s="27" t="s">
        <v>130</v>
      </c>
      <c r="H20" s="75"/>
      <c r="I20" s="26" t="s">
        <v>63</v>
      </c>
      <c r="J20" s="76"/>
      <c r="K20" s="27" t="s">
        <v>62</v>
      </c>
      <c r="L20" s="75"/>
      <c r="M20" s="26" t="s">
        <v>63</v>
      </c>
      <c r="N20" s="76"/>
      <c r="O20" s="27" t="s">
        <v>62</v>
      </c>
      <c r="P20" s="75"/>
      <c r="Q20" s="26" t="s">
        <v>63</v>
      </c>
      <c r="R20" s="76"/>
      <c r="S20" s="27" t="s">
        <v>62</v>
      </c>
      <c r="T20" s="17"/>
      <c r="U20" s="17"/>
    </row>
    <row r="21" spans="1:21" ht="12.95" customHeight="1" x14ac:dyDescent="0.4">
      <c r="A21" s="42" t="s">
        <v>100</v>
      </c>
      <c r="B21" s="40"/>
      <c r="C21" s="30"/>
      <c r="D21" s="28" t="s">
        <v>130</v>
      </c>
      <c r="E21" s="29"/>
      <c r="F21" s="35"/>
      <c r="G21" s="27" t="s">
        <v>130</v>
      </c>
      <c r="H21" s="75"/>
      <c r="I21" s="26" t="s">
        <v>63</v>
      </c>
      <c r="J21" s="76"/>
      <c r="K21" s="27" t="s">
        <v>62</v>
      </c>
      <c r="L21" s="75"/>
      <c r="M21" s="26" t="s">
        <v>63</v>
      </c>
      <c r="N21" s="76"/>
      <c r="O21" s="27" t="s">
        <v>62</v>
      </c>
      <c r="P21" s="75"/>
      <c r="Q21" s="26" t="s">
        <v>63</v>
      </c>
      <c r="R21" s="76"/>
      <c r="S21" s="27" t="s">
        <v>62</v>
      </c>
      <c r="T21" s="17"/>
      <c r="U21" s="17"/>
    </row>
    <row r="22" spans="1:21" ht="12.95" customHeight="1" x14ac:dyDescent="0.4">
      <c r="A22" s="45" t="s">
        <v>99</v>
      </c>
      <c r="B22" s="40"/>
      <c r="C22" s="30"/>
      <c r="D22" s="28" t="s">
        <v>130</v>
      </c>
      <c r="E22" s="29"/>
      <c r="F22" s="35"/>
      <c r="G22" s="27" t="s">
        <v>130</v>
      </c>
      <c r="H22" s="75"/>
      <c r="I22" s="26" t="s">
        <v>63</v>
      </c>
      <c r="J22" s="76"/>
      <c r="K22" s="27" t="s">
        <v>62</v>
      </c>
      <c r="L22" s="75"/>
      <c r="M22" s="26" t="s">
        <v>63</v>
      </c>
      <c r="N22" s="76"/>
      <c r="O22" s="27" t="s">
        <v>62</v>
      </c>
      <c r="P22" s="75"/>
      <c r="Q22" s="26" t="s">
        <v>63</v>
      </c>
      <c r="R22" s="76"/>
      <c r="S22" s="27" t="s">
        <v>62</v>
      </c>
      <c r="T22" s="17"/>
      <c r="U22" s="17"/>
    </row>
    <row r="23" spans="1:21" ht="12.95" customHeight="1" x14ac:dyDescent="0.4">
      <c r="A23" s="45" t="s">
        <v>98</v>
      </c>
      <c r="B23" s="40"/>
      <c r="C23" s="30"/>
      <c r="D23" s="28" t="s">
        <v>130</v>
      </c>
      <c r="E23" s="29"/>
      <c r="F23" s="35"/>
      <c r="G23" s="27" t="s">
        <v>130</v>
      </c>
      <c r="H23" s="75"/>
      <c r="I23" s="26" t="s">
        <v>63</v>
      </c>
      <c r="J23" s="76"/>
      <c r="K23" s="27" t="s">
        <v>62</v>
      </c>
      <c r="L23" s="75"/>
      <c r="M23" s="26" t="s">
        <v>63</v>
      </c>
      <c r="N23" s="76"/>
      <c r="O23" s="27" t="s">
        <v>62</v>
      </c>
      <c r="P23" s="75"/>
      <c r="Q23" s="26" t="s">
        <v>63</v>
      </c>
      <c r="R23" s="76"/>
      <c r="S23" s="27" t="s">
        <v>62</v>
      </c>
      <c r="T23" s="17"/>
      <c r="U23" s="17"/>
    </row>
    <row r="24" spans="1:21" ht="12.95" customHeight="1" x14ac:dyDescent="0.4">
      <c r="A24" s="45" t="s">
        <v>97</v>
      </c>
      <c r="B24" s="40"/>
      <c r="C24" s="30"/>
      <c r="D24" s="28" t="s">
        <v>130</v>
      </c>
      <c r="E24" s="29"/>
      <c r="F24" s="35"/>
      <c r="G24" s="27" t="s">
        <v>130</v>
      </c>
      <c r="H24" s="75"/>
      <c r="I24" s="26" t="s">
        <v>63</v>
      </c>
      <c r="J24" s="76"/>
      <c r="K24" s="27" t="s">
        <v>62</v>
      </c>
      <c r="L24" s="75"/>
      <c r="M24" s="26" t="s">
        <v>63</v>
      </c>
      <c r="N24" s="76"/>
      <c r="O24" s="27" t="s">
        <v>62</v>
      </c>
      <c r="P24" s="75"/>
      <c r="Q24" s="26" t="s">
        <v>63</v>
      </c>
      <c r="R24" s="76"/>
      <c r="S24" s="27" t="s">
        <v>62</v>
      </c>
      <c r="T24" s="17"/>
      <c r="U24" s="17"/>
    </row>
    <row r="25" spans="1:21" ht="12.95" customHeight="1" x14ac:dyDescent="0.4">
      <c r="A25" s="45" t="s">
        <v>96</v>
      </c>
      <c r="B25" s="40"/>
      <c r="C25" s="30"/>
      <c r="D25" s="28" t="s">
        <v>130</v>
      </c>
      <c r="E25" s="29"/>
      <c r="F25" s="35"/>
      <c r="G25" s="27" t="s">
        <v>130</v>
      </c>
      <c r="H25" s="75"/>
      <c r="I25" s="26" t="s">
        <v>63</v>
      </c>
      <c r="J25" s="76"/>
      <c r="K25" s="27" t="s">
        <v>62</v>
      </c>
      <c r="L25" s="75"/>
      <c r="M25" s="26" t="s">
        <v>63</v>
      </c>
      <c r="N25" s="76"/>
      <c r="O25" s="27" t="s">
        <v>62</v>
      </c>
      <c r="P25" s="75"/>
      <c r="Q25" s="26" t="s">
        <v>63</v>
      </c>
      <c r="R25" s="76"/>
      <c r="S25" s="27" t="s">
        <v>62</v>
      </c>
      <c r="T25" s="17"/>
      <c r="U25" s="17"/>
    </row>
    <row r="26" spans="1:21" ht="12.95" customHeight="1" x14ac:dyDescent="0.4">
      <c r="A26" s="45" t="s">
        <v>95</v>
      </c>
      <c r="B26" s="40"/>
      <c r="C26" s="30"/>
      <c r="D26" s="28" t="s">
        <v>130</v>
      </c>
      <c r="E26" s="29"/>
      <c r="F26" s="35"/>
      <c r="G26" s="27" t="s">
        <v>130</v>
      </c>
      <c r="H26" s="75"/>
      <c r="I26" s="26" t="s">
        <v>63</v>
      </c>
      <c r="J26" s="76"/>
      <c r="K26" s="27" t="s">
        <v>62</v>
      </c>
      <c r="L26" s="75"/>
      <c r="M26" s="26" t="s">
        <v>63</v>
      </c>
      <c r="N26" s="76"/>
      <c r="O26" s="27" t="s">
        <v>62</v>
      </c>
      <c r="P26" s="75"/>
      <c r="Q26" s="26" t="s">
        <v>63</v>
      </c>
      <c r="R26" s="76"/>
      <c r="S26" s="27" t="s">
        <v>62</v>
      </c>
      <c r="T26" s="17"/>
      <c r="U26" s="17"/>
    </row>
    <row r="27" spans="1:21" ht="12.95" customHeight="1" x14ac:dyDescent="0.4">
      <c r="A27" s="45" t="s">
        <v>94</v>
      </c>
      <c r="B27" s="40"/>
      <c r="C27" s="30"/>
      <c r="D27" s="28" t="s">
        <v>130</v>
      </c>
      <c r="E27" s="29"/>
      <c r="F27" s="35"/>
      <c r="G27" s="27" t="s">
        <v>130</v>
      </c>
      <c r="H27" s="75"/>
      <c r="I27" s="26" t="s">
        <v>63</v>
      </c>
      <c r="J27" s="76"/>
      <c r="K27" s="27" t="s">
        <v>62</v>
      </c>
      <c r="L27" s="75"/>
      <c r="M27" s="26" t="s">
        <v>63</v>
      </c>
      <c r="N27" s="76"/>
      <c r="O27" s="27" t="s">
        <v>62</v>
      </c>
      <c r="P27" s="75"/>
      <c r="Q27" s="26" t="s">
        <v>63</v>
      </c>
      <c r="R27" s="76"/>
      <c r="S27" s="27" t="s">
        <v>62</v>
      </c>
      <c r="T27" s="17"/>
      <c r="U27" s="17"/>
    </row>
    <row r="28" spans="1:21" ht="12.95" customHeight="1" x14ac:dyDescent="0.4">
      <c r="A28" s="45" t="s">
        <v>93</v>
      </c>
      <c r="B28" s="40"/>
      <c r="C28" s="30"/>
      <c r="D28" s="28" t="s">
        <v>130</v>
      </c>
      <c r="E28" s="29"/>
      <c r="F28" s="35"/>
      <c r="G28" s="27" t="s">
        <v>130</v>
      </c>
      <c r="H28" s="75"/>
      <c r="I28" s="26" t="s">
        <v>63</v>
      </c>
      <c r="J28" s="76"/>
      <c r="K28" s="27" t="s">
        <v>62</v>
      </c>
      <c r="L28" s="75"/>
      <c r="M28" s="26" t="s">
        <v>63</v>
      </c>
      <c r="N28" s="76"/>
      <c r="O28" s="27" t="s">
        <v>62</v>
      </c>
      <c r="P28" s="75"/>
      <c r="Q28" s="26" t="s">
        <v>63</v>
      </c>
      <c r="R28" s="76"/>
      <c r="S28" s="27" t="s">
        <v>62</v>
      </c>
      <c r="T28" s="17"/>
      <c r="U28" s="17"/>
    </row>
    <row r="29" spans="1:21" ht="12.95" customHeight="1" x14ac:dyDescent="0.4">
      <c r="A29" s="45" t="s">
        <v>92</v>
      </c>
      <c r="B29" s="40"/>
      <c r="C29" s="30"/>
      <c r="D29" s="28" t="s">
        <v>130</v>
      </c>
      <c r="E29" s="29"/>
      <c r="F29" s="35"/>
      <c r="G29" s="27" t="s">
        <v>130</v>
      </c>
      <c r="H29" s="75"/>
      <c r="I29" s="26" t="s">
        <v>63</v>
      </c>
      <c r="J29" s="76"/>
      <c r="K29" s="27" t="s">
        <v>62</v>
      </c>
      <c r="L29" s="75"/>
      <c r="M29" s="26" t="s">
        <v>63</v>
      </c>
      <c r="N29" s="76"/>
      <c r="O29" s="27" t="s">
        <v>62</v>
      </c>
      <c r="P29" s="75"/>
      <c r="Q29" s="26" t="s">
        <v>63</v>
      </c>
      <c r="R29" s="76"/>
      <c r="S29" s="27" t="s">
        <v>62</v>
      </c>
      <c r="T29" s="17"/>
      <c r="U29" s="17"/>
    </row>
    <row r="30" spans="1:21" ht="12.95" customHeight="1" x14ac:dyDescent="0.4">
      <c r="A30" s="45" t="s">
        <v>91</v>
      </c>
      <c r="B30" s="40"/>
      <c r="C30" s="30"/>
      <c r="D30" s="28" t="s">
        <v>130</v>
      </c>
      <c r="E30" s="29"/>
      <c r="F30" s="35"/>
      <c r="G30" s="27" t="s">
        <v>130</v>
      </c>
      <c r="H30" s="75"/>
      <c r="I30" s="26" t="s">
        <v>63</v>
      </c>
      <c r="J30" s="76"/>
      <c r="K30" s="27" t="s">
        <v>62</v>
      </c>
      <c r="L30" s="75"/>
      <c r="M30" s="26" t="s">
        <v>63</v>
      </c>
      <c r="N30" s="76"/>
      <c r="O30" s="27" t="s">
        <v>62</v>
      </c>
      <c r="P30" s="75"/>
      <c r="Q30" s="26" t="s">
        <v>63</v>
      </c>
      <c r="R30" s="76"/>
      <c r="S30" s="27" t="s">
        <v>62</v>
      </c>
      <c r="T30" s="17"/>
      <c r="U30" s="17"/>
    </row>
    <row r="31" spans="1:21" ht="12.95" customHeight="1" x14ac:dyDescent="0.4">
      <c r="A31" s="45" t="s">
        <v>90</v>
      </c>
      <c r="B31" s="40"/>
      <c r="C31" s="30"/>
      <c r="D31" s="28" t="s">
        <v>130</v>
      </c>
      <c r="E31" s="29"/>
      <c r="F31" s="35"/>
      <c r="G31" s="27" t="s">
        <v>130</v>
      </c>
      <c r="H31" s="75"/>
      <c r="I31" s="26" t="s">
        <v>63</v>
      </c>
      <c r="J31" s="76"/>
      <c r="K31" s="27" t="s">
        <v>62</v>
      </c>
      <c r="L31" s="75"/>
      <c r="M31" s="26" t="s">
        <v>63</v>
      </c>
      <c r="N31" s="76"/>
      <c r="O31" s="27" t="s">
        <v>62</v>
      </c>
      <c r="P31" s="75"/>
      <c r="Q31" s="26" t="s">
        <v>63</v>
      </c>
      <c r="R31" s="76"/>
      <c r="S31" s="27" t="s">
        <v>62</v>
      </c>
      <c r="T31" s="17"/>
      <c r="U31" s="17"/>
    </row>
    <row r="32" spans="1:21" ht="12.95" customHeight="1" x14ac:dyDescent="0.4">
      <c r="A32" s="45" t="s">
        <v>89</v>
      </c>
      <c r="B32" s="40"/>
      <c r="C32" s="30"/>
      <c r="D32" s="28" t="s">
        <v>130</v>
      </c>
      <c r="E32" s="29"/>
      <c r="F32" s="35"/>
      <c r="G32" s="27" t="s">
        <v>130</v>
      </c>
      <c r="H32" s="75"/>
      <c r="I32" s="26" t="s">
        <v>63</v>
      </c>
      <c r="J32" s="76"/>
      <c r="K32" s="27" t="s">
        <v>62</v>
      </c>
      <c r="L32" s="75"/>
      <c r="M32" s="26" t="s">
        <v>63</v>
      </c>
      <c r="N32" s="76"/>
      <c r="O32" s="27" t="s">
        <v>62</v>
      </c>
      <c r="P32" s="75"/>
      <c r="Q32" s="26" t="s">
        <v>63</v>
      </c>
      <c r="R32" s="76"/>
      <c r="S32" s="27" t="s">
        <v>62</v>
      </c>
      <c r="T32" s="17"/>
      <c r="U32" s="17"/>
    </row>
    <row r="33" spans="1:21" ht="12.95" customHeight="1" x14ac:dyDescent="0.4">
      <c r="A33" s="45" t="s">
        <v>88</v>
      </c>
      <c r="B33" s="40"/>
      <c r="C33" s="30"/>
      <c r="D33" s="28" t="s">
        <v>130</v>
      </c>
      <c r="E33" s="29"/>
      <c r="F33" s="35"/>
      <c r="G33" s="27" t="s">
        <v>130</v>
      </c>
      <c r="H33" s="75"/>
      <c r="I33" s="26" t="s">
        <v>63</v>
      </c>
      <c r="J33" s="76"/>
      <c r="K33" s="27" t="s">
        <v>62</v>
      </c>
      <c r="L33" s="75"/>
      <c r="M33" s="26" t="s">
        <v>63</v>
      </c>
      <c r="N33" s="76"/>
      <c r="O33" s="27" t="s">
        <v>62</v>
      </c>
      <c r="P33" s="75"/>
      <c r="Q33" s="26" t="s">
        <v>63</v>
      </c>
      <c r="R33" s="76"/>
      <c r="S33" s="27" t="s">
        <v>62</v>
      </c>
      <c r="T33" s="17"/>
      <c r="U33" s="17"/>
    </row>
    <row r="34" spans="1:21" ht="12.95" customHeight="1" x14ac:dyDescent="0.4">
      <c r="A34" s="45" t="s">
        <v>87</v>
      </c>
      <c r="B34" s="40"/>
      <c r="C34" s="30"/>
      <c r="D34" s="28" t="s">
        <v>130</v>
      </c>
      <c r="E34" s="29"/>
      <c r="F34" s="35"/>
      <c r="G34" s="27" t="s">
        <v>130</v>
      </c>
      <c r="H34" s="75"/>
      <c r="I34" s="26" t="s">
        <v>63</v>
      </c>
      <c r="J34" s="76"/>
      <c r="K34" s="27" t="s">
        <v>62</v>
      </c>
      <c r="L34" s="75"/>
      <c r="M34" s="26" t="s">
        <v>63</v>
      </c>
      <c r="N34" s="76"/>
      <c r="O34" s="27" t="s">
        <v>62</v>
      </c>
      <c r="P34" s="75"/>
      <c r="Q34" s="26" t="s">
        <v>63</v>
      </c>
      <c r="R34" s="76"/>
      <c r="S34" s="27" t="s">
        <v>62</v>
      </c>
      <c r="T34" s="17"/>
      <c r="U34" s="17"/>
    </row>
    <row r="35" spans="1:21" ht="12.95" customHeight="1" x14ac:dyDescent="0.4">
      <c r="A35" s="45" t="s">
        <v>86</v>
      </c>
      <c r="B35" s="40"/>
      <c r="C35" s="30"/>
      <c r="D35" s="28" t="s">
        <v>130</v>
      </c>
      <c r="E35" s="29"/>
      <c r="F35" s="35"/>
      <c r="G35" s="27" t="s">
        <v>130</v>
      </c>
      <c r="H35" s="75"/>
      <c r="I35" s="26" t="s">
        <v>63</v>
      </c>
      <c r="J35" s="76"/>
      <c r="K35" s="27" t="s">
        <v>62</v>
      </c>
      <c r="L35" s="75"/>
      <c r="M35" s="26" t="s">
        <v>63</v>
      </c>
      <c r="N35" s="76"/>
      <c r="O35" s="27" t="s">
        <v>62</v>
      </c>
      <c r="P35" s="75"/>
      <c r="Q35" s="26" t="s">
        <v>63</v>
      </c>
      <c r="R35" s="76"/>
      <c r="S35" s="27" t="s">
        <v>62</v>
      </c>
      <c r="T35" s="17"/>
      <c r="U35" s="17"/>
    </row>
    <row r="36" spans="1:21" ht="12.95" customHeight="1" x14ac:dyDescent="0.4">
      <c r="A36" s="45" t="s">
        <v>85</v>
      </c>
      <c r="B36" s="40"/>
      <c r="C36" s="30"/>
      <c r="D36" s="28" t="s">
        <v>130</v>
      </c>
      <c r="E36" s="29"/>
      <c r="F36" s="35"/>
      <c r="G36" s="27" t="s">
        <v>130</v>
      </c>
      <c r="H36" s="75"/>
      <c r="I36" s="26" t="s">
        <v>63</v>
      </c>
      <c r="J36" s="76"/>
      <c r="K36" s="27" t="s">
        <v>62</v>
      </c>
      <c r="L36" s="75"/>
      <c r="M36" s="26" t="s">
        <v>63</v>
      </c>
      <c r="N36" s="76"/>
      <c r="O36" s="27" t="s">
        <v>62</v>
      </c>
      <c r="P36" s="75"/>
      <c r="Q36" s="26" t="s">
        <v>63</v>
      </c>
      <c r="R36" s="76"/>
      <c r="S36" s="27" t="s">
        <v>62</v>
      </c>
      <c r="T36" s="17"/>
      <c r="U36" s="17"/>
    </row>
    <row r="37" spans="1:21" ht="12.95" customHeight="1" x14ac:dyDescent="0.4">
      <c r="A37" s="42" t="s">
        <v>84</v>
      </c>
      <c r="B37" s="40"/>
      <c r="C37" s="30"/>
      <c r="D37" s="28" t="s">
        <v>130</v>
      </c>
      <c r="E37" s="29"/>
      <c r="F37" s="35"/>
      <c r="G37" s="27" t="s">
        <v>130</v>
      </c>
      <c r="H37" s="75"/>
      <c r="I37" s="26" t="s">
        <v>63</v>
      </c>
      <c r="J37" s="76"/>
      <c r="K37" s="27" t="s">
        <v>62</v>
      </c>
      <c r="L37" s="75"/>
      <c r="M37" s="26" t="s">
        <v>63</v>
      </c>
      <c r="N37" s="76"/>
      <c r="O37" s="27" t="s">
        <v>62</v>
      </c>
      <c r="P37" s="75"/>
      <c r="Q37" s="26" t="s">
        <v>63</v>
      </c>
      <c r="R37" s="76"/>
      <c r="S37" s="27" t="s">
        <v>62</v>
      </c>
      <c r="T37" s="17"/>
      <c r="U37" s="17"/>
    </row>
    <row r="38" spans="1:21" ht="12.95" customHeight="1" x14ac:dyDescent="0.4">
      <c r="A38" s="45" t="s">
        <v>83</v>
      </c>
      <c r="B38" s="40"/>
      <c r="C38" s="30"/>
      <c r="D38" s="28" t="s">
        <v>130</v>
      </c>
      <c r="E38" s="29"/>
      <c r="F38" s="35"/>
      <c r="G38" s="27" t="s">
        <v>130</v>
      </c>
      <c r="H38" s="75"/>
      <c r="I38" s="26" t="s">
        <v>63</v>
      </c>
      <c r="J38" s="76"/>
      <c r="K38" s="27" t="s">
        <v>62</v>
      </c>
      <c r="L38" s="75"/>
      <c r="M38" s="26" t="s">
        <v>63</v>
      </c>
      <c r="N38" s="76"/>
      <c r="O38" s="27" t="s">
        <v>62</v>
      </c>
      <c r="P38" s="75"/>
      <c r="Q38" s="26" t="s">
        <v>63</v>
      </c>
      <c r="R38" s="76"/>
      <c r="S38" s="27" t="s">
        <v>62</v>
      </c>
      <c r="T38" s="17"/>
      <c r="U38" s="17"/>
    </row>
    <row r="39" spans="1:21" ht="12.95" customHeight="1" x14ac:dyDescent="0.4">
      <c r="A39" s="45" t="s">
        <v>82</v>
      </c>
      <c r="B39" s="40"/>
      <c r="C39" s="30"/>
      <c r="D39" s="28" t="s">
        <v>130</v>
      </c>
      <c r="E39" s="29"/>
      <c r="F39" s="35"/>
      <c r="G39" s="27" t="s">
        <v>130</v>
      </c>
      <c r="H39" s="75"/>
      <c r="I39" s="26" t="s">
        <v>63</v>
      </c>
      <c r="J39" s="76"/>
      <c r="K39" s="27" t="s">
        <v>62</v>
      </c>
      <c r="L39" s="75"/>
      <c r="M39" s="26" t="s">
        <v>63</v>
      </c>
      <c r="N39" s="76"/>
      <c r="O39" s="27" t="s">
        <v>62</v>
      </c>
      <c r="P39" s="75"/>
      <c r="Q39" s="26" t="s">
        <v>63</v>
      </c>
      <c r="R39" s="76"/>
      <c r="S39" s="27" t="s">
        <v>62</v>
      </c>
      <c r="T39" s="17"/>
      <c r="U39" s="17"/>
    </row>
    <row r="40" spans="1:21" ht="12.95" customHeight="1" x14ac:dyDescent="0.4">
      <c r="A40" s="45" t="s">
        <v>81</v>
      </c>
      <c r="B40" s="40"/>
      <c r="C40" s="30"/>
      <c r="D40" s="28" t="s">
        <v>130</v>
      </c>
      <c r="E40" s="29"/>
      <c r="F40" s="35"/>
      <c r="G40" s="27" t="s">
        <v>130</v>
      </c>
      <c r="H40" s="75"/>
      <c r="I40" s="26" t="s">
        <v>63</v>
      </c>
      <c r="J40" s="76"/>
      <c r="K40" s="27" t="s">
        <v>62</v>
      </c>
      <c r="L40" s="75"/>
      <c r="M40" s="26" t="s">
        <v>63</v>
      </c>
      <c r="N40" s="76"/>
      <c r="O40" s="27" t="s">
        <v>62</v>
      </c>
      <c r="P40" s="75"/>
      <c r="Q40" s="26" t="s">
        <v>63</v>
      </c>
      <c r="R40" s="76"/>
      <c r="S40" s="27" t="s">
        <v>62</v>
      </c>
      <c r="T40" s="17"/>
      <c r="U40" s="17"/>
    </row>
    <row r="41" spans="1:21" ht="12.95" customHeight="1" x14ac:dyDescent="0.4">
      <c r="A41" s="45" t="s">
        <v>80</v>
      </c>
      <c r="B41" s="40"/>
      <c r="C41" s="30"/>
      <c r="D41" s="28" t="s">
        <v>130</v>
      </c>
      <c r="E41" s="29"/>
      <c r="F41" s="35"/>
      <c r="G41" s="27" t="s">
        <v>130</v>
      </c>
      <c r="H41" s="75"/>
      <c r="I41" s="26" t="s">
        <v>63</v>
      </c>
      <c r="J41" s="76"/>
      <c r="K41" s="27" t="s">
        <v>62</v>
      </c>
      <c r="L41" s="75"/>
      <c r="M41" s="26" t="s">
        <v>63</v>
      </c>
      <c r="N41" s="76"/>
      <c r="O41" s="27" t="s">
        <v>62</v>
      </c>
      <c r="P41" s="75"/>
      <c r="Q41" s="26" t="s">
        <v>63</v>
      </c>
      <c r="R41" s="76"/>
      <c r="S41" s="27" t="s">
        <v>62</v>
      </c>
      <c r="T41" s="17"/>
      <c r="U41" s="17"/>
    </row>
    <row r="42" spans="1:21" ht="12.95" customHeight="1" x14ac:dyDescent="0.4">
      <c r="A42" s="45" t="s">
        <v>79</v>
      </c>
      <c r="B42" s="40"/>
      <c r="C42" s="30"/>
      <c r="D42" s="28" t="s">
        <v>130</v>
      </c>
      <c r="E42" s="29"/>
      <c r="F42" s="35"/>
      <c r="G42" s="27" t="s">
        <v>130</v>
      </c>
      <c r="H42" s="75"/>
      <c r="I42" s="26" t="s">
        <v>63</v>
      </c>
      <c r="J42" s="76"/>
      <c r="K42" s="27" t="s">
        <v>62</v>
      </c>
      <c r="L42" s="75"/>
      <c r="M42" s="26" t="s">
        <v>63</v>
      </c>
      <c r="N42" s="76"/>
      <c r="O42" s="27" t="s">
        <v>62</v>
      </c>
      <c r="P42" s="75"/>
      <c r="Q42" s="26" t="s">
        <v>63</v>
      </c>
      <c r="R42" s="76"/>
      <c r="S42" s="27" t="s">
        <v>62</v>
      </c>
      <c r="T42" s="17"/>
      <c r="U42" s="17"/>
    </row>
    <row r="43" spans="1:21" ht="12.95" customHeight="1" x14ac:dyDescent="0.4">
      <c r="A43" s="45" t="s">
        <v>78</v>
      </c>
      <c r="B43" s="40"/>
      <c r="C43" s="30"/>
      <c r="D43" s="28" t="s">
        <v>130</v>
      </c>
      <c r="E43" s="29"/>
      <c r="F43" s="35"/>
      <c r="G43" s="27" t="s">
        <v>130</v>
      </c>
      <c r="H43" s="75"/>
      <c r="I43" s="26" t="s">
        <v>63</v>
      </c>
      <c r="J43" s="76"/>
      <c r="K43" s="27" t="s">
        <v>62</v>
      </c>
      <c r="L43" s="75"/>
      <c r="M43" s="26" t="s">
        <v>63</v>
      </c>
      <c r="N43" s="76"/>
      <c r="O43" s="27" t="s">
        <v>62</v>
      </c>
      <c r="P43" s="75"/>
      <c r="Q43" s="26" t="s">
        <v>63</v>
      </c>
      <c r="R43" s="76"/>
      <c r="S43" s="27" t="s">
        <v>62</v>
      </c>
      <c r="T43" s="17"/>
      <c r="U43" s="17"/>
    </row>
    <row r="44" spans="1:21" ht="12.95" customHeight="1" x14ac:dyDescent="0.4">
      <c r="A44" s="45" t="s">
        <v>77</v>
      </c>
      <c r="B44" s="40"/>
      <c r="C44" s="30"/>
      <c r="D44" s="28" t="s">
        <v>130</v>
      </c>
      <c r="E44" s="29"/>
      <c r="F44" s="35"/>
      <c r="G44" s="27" t="s">
        <v>130</v>
      </c>
      <c r="H44" s="75"/>
      <c r="I44" s="26" t="s">
        <v>63</v>
      </c>
      <c r="J44" s="76"/>
      <c r="K44" s="27" t="s">
        <v>62</v>
      </c>
      <c r="L44" s="75"/>
      <c r="M44" s="26" t="s">
        <v>63</v>
      </c>
      <c r="N44" s="76"/>
      <c r="O44" s="27" t="s">
        <v>62</v>
      </c>
      <c r="P44" s="75"/>
      <c r="Q44" s="26" t="s">
        <v>63</v>
      </c>
      <c r="R44" s="76"/>
      <c r="S44" s="27" t="s">
        <v>62</v>
      </c>
      <c r="T44" s="17"/>
      <c r="U44" s="17"/>
    </row>
    <row r="45" spans="1:21" ht="12.95" customHeight="1" x14ac:dyDescent="0.4">
      <c r="A45" s="45" t="s">
        <v>76</v>
      </c>
      <c r="B45" s="25"/>
      <c r="C45" s="35"/>
      <c r="D45" s="27" t="s">
        <v>130</v>
      </c>
      <c r="E45" s="32"/>
      <c r="F45" s="39"/>
      <c r="G45" s="34" t="s">
        <v>130</v>
      </c>
      <c r="H45" s="80"/>
      <c r="I45" s="33" t="s">
        <v>63</v>
      </c>
      <c r="J45" s="4"/>
      <c r="K45" s="34" t="s">
        <v>62</v>
      </c>
      <c r="L45" s="80"/>
      <c r="M45" s="33" t="s">
        <v>63</v>
      </c>
      <c r="N45" s="4"/>
      <c r="O45" s="34" t="s">
        <v>62</v>
      </c>
      <c r="P45" s="80"/>
      <c r="Q45" s="33" t="s">
        <v>63</v>
      </c>
      <c r="R45" s="4"/>
      <c r="S45" s="34" t="s">
        <v>62</v>
      </c>
    </row>
    <row r="46" spans="1:21" s="17" customFormat="1" ht="12.95" customHeight="1" x14ac:dyDescent="0.4">
      <c r="A46" s="45" t="s">
        <v>75</v>
      </c>
      <c r="B46" s="40"/>
      <c r="C46" s="30"/>
      <c r="D46" s="28" t="s">
        <v>130</v>
      </c>
      <c r="E46" s="29"/>
      <c r="F46" s="35"/>
      <c r="G46" s="27" t="s">
        <v>130</v>
      </c>
      <c r="H46" s="75"/>
      <c r="I46" s="26" t="s">
        <v>63</v>
      </c>
      <c r="J46" s="76"/>
      <c r="K46" s="27" t="s">
        <v>62</v>
      </c>
      <c r="L46" s="75"/>
      <c r="M46" s="26" t="s">
        <v>63</v>
      </c>
      <c r="N46" s="76"/>
      <c r="O46" s="27" t="s">
        <v>62</v>
      </c>
      <c r="P46" s="75"/>
      <c r="Q46" s="26" t="s">
        <v>63</v>
      </c>
      <c r="R46" s="76"/>
      <c r="S46" s="27" t="s">
        <v>62</v>
      </c>
    </row>
    <row r="47" spans="1:21" ht="12.95" customHeight="1" x14ac:dyDescent="0.4">
      <c r="A47" s="45" t="s">
        <v>74</v>
      </c>
      <c r="B47" s="40"/>
      <c r="C47" s="30"/>
      <c r="D47" s="28" t="s">
        <v>130</v>
      </c>
      <c r="E47" s="29"/>
      <c r="F47" s="35"/>
      <c r="G47" s="27" t="s">
        <v>130</v>
      </c>
      <c r="H47" s="75"/>
      <c r="I47" s="26" t="s">
        <v>63</v>
      </c>
      <c r="J47" s="76"/>
      <c r="K47" s="27" t="s">
        <v>62</v>
      </c>
      <c r="L47" s="75"/>
      <c r="M47" s="26" t="s">
        <v>63</v>
      </c>
      <c r="N47" s="76"/>
      <c r="O47" s="27" t="s">
        <v>62</v>
      </c>
      <c r="P47" s="75"/>
      <c r="Q47" s="26" t="s">
        <v>63</v>
      </c>
      <c r="R47" s="76"/>
      <c r="S47" s="27" t="s">
        <v>62</v>
      </c>
    </row>
    <row r="48" spans="1:21" ht="12.95" customHeight="1" x14ac:dyDescent="0.4">
      <c r="A48" s="45" t="s">
        <v>73</v>
      </c>
      <c r="B48" s="40"/>
      <c r="C48" s="30"/>
      <c r="D48" s="28" t="s">
        <v>130</v>
      </c>
      <c r="E48" s="29"/>
      <c r="F48" s="35"/>
      <c r="G48" s="27" t="s">
        <v>130</v>
      </c>
      <c r="H48" s="75"/>
      <c r="I48" s="26" t="s">
        <v>63</v>
      </c>
      <c r="J48" s="76"/>
      <c r="K48" s="27" t="s">
        <v>62</v>
      </c>
      <c r="L48" s="75"/>
      <c r="M48" s="26" t="s">
        <v>63</v>
      </c>
      <c r="N48" s="76"/>
      <c r="O48" s="27" t="s">
        <v>62</v>
      </c>
      <c r="P48" s="75"/>
      <c r="Q48" s="26" t="s">
        <v>63</v>
      </c>
      <c r="R48" s="76"/>
      <c r="S48" s="27" t="s">
        <v>62</v>
      </c>
      <c r="T48" s="17"/>
      <c r="U48" s="17"/>
    </row>
    <row r="49" spans="1:21" ht="12.95" customHeight="1" x14ac:dyDescent="0.4">
      <c r="A49" s="45" t="s">
        <v>72</v>
      </c>
      <c r="B49" s="40"/>
      <c r="C49" s="30"/>
      <c r="D49" s="28" t="s">
        <v>130</v>
      </c>
      <c r="E49" s="29"/>
      <c r="F49" s="35"/>
      <c r="G49" s="27" t="s">
        <v>130</v>
      </c>
      <c r="H49" s="75"/>
      <c r="I49" s="26" t="s">
        <v>63</v>
      </c>
      <c r="J49" s="76"/>
      <c r="K49" s="27" t="s">
        <v>62</v>
      </c>
      <c r="L49" s="75"/>
      <c r="M49" s="26" t="s">
        <v>63</v>
      </c>
      <c r="N49" s="76"/>
      <c r="O49" s="27" t="s">
        <v>62</v>
      </c>
      <c r="P49" s="75"/>
      <c r="Q49" s="26" t="s">
        <v>63</v>
      </c>
      <c r="R49" s="76"/>
      <c r="S49" s="27" t="s">
        <v>62</v>
      </c>
      <c r="T49" s="17"/>
      <c r="U49" s="17"/>
    </row>
    <row r="50" spans="1:21" ht="12.95" customHeight="1" x14ac:dyDescent="0.4">
      <c r="A50" s="45" t="s">
        <v>71</v>
      </c>
      <c r="B50" s="40"/>
      <c r="C50" s="30"/>
      <c r="D50" s="28" t="s">
        <v>130</v>
      </c>
      <c r="E50" s="29"/>
      <c r="F50" s="35"/>
      <c r="G50" s="27" t="s">
        <v>130</v>
      </c>
      <c r="H50" s="75"/>
      <c r="I50" s="26" t="s">
        <v>63</v>
      </c>
      <c r="J50" s="76"/>
      <c r="K50" s="27" t="s">
        <v>62</v>
      </c>
      <c r="L50" s="75"/>
      <c r="M50" s="26" t="s">
        <v>63</v>
      </c>
      <c r="N50" s="76"/>
      <c r="O50" s="27" t="s">
        <v>62</v>
      </c>
      <c r="P50" s="75"/>
      <c r="Q50" s="26" t="s">
        <v>63</v>
      </c>
      <c r="R50" s="76"/>
      <c r="S50" s="27" t="s">
        <v>62</v>
      </c>
      <c r="T50" s="17"/>
      <c r="U50" s="17"/>
    </row>
    <row r="51" spans="1:21" ht="12.95" customHeight="1" x14ac:dyDescent="0.4">
      <c r="A51" s="45" t="s">
        <v>70</v>
      </c>
      <c r="B51" s="40"/>
      <c r="C51" s="30"/>
      <c r="D51" s="28" t="s">
        <v>130</v>
      </c>
      <c r="E51" s="29"/>
      <c r="F51" s="35"/>
      <c r="G51" s="27" t="s">
        <v>130</v>
      </c>
      <c r="H51" s="75"/>
      <c r="I51" s="26" t="s">
        <v>63</v>
      </c>
      <c r="J51" s="76"/>
      <c r="K51" s="27" t="s">
        <v>62</v>
      </c>
      <c r="L51" s="75"/>
      <c r="M51" s="26" t="s">
        <v>63</v>
      </c>
      <c r="N51" s="76"/>
      <c r="O51" s="27" t="s">
        <v>62</v>
      </c>
      <c r="P51" s="75"/>
      <c r="Q51" s="26" t="s">
        <v>63</v>
      </c>
      <c r="R51" s="76"/>
      <c r="S51" s="27" t="s">
        <v>62</v>
      </c>
      <c r="T51" s="17"/>
      <c r="U51" s="17"/>
    </row>
    <row r="52" spans="1:21" ht="12.95" customHeight="1" x14ac:dyDescent="0.4">
      <c r="A52" s="45" t="s">
        <v>69</v>
      </c>
      <c r="B52" s="40"/>
      <c r="C52" s="30"/>
      <c r="D52" s="28" t="s">
        <v>130</v>
      </c>
      <c r="E52" s="29"/>
      <c r="F52" s="35"/>
      <c r="G52" s="27" t="s">
        <v>130</v>
      </c>
      <c r="H52" s="75"/>
      <c r="I52" s="26" t="s">
        <v>63</v>
      </c>
      <c r="J52" s="76"/>
      <c r="K52" s="27" t="s">
        <v>62</v>
      </c>
      <c r="L52" s="75"/>
      <c r="M52" s="26" t="s">
        <v>63</v>
      </c>
      <c r="N52" s="76"/>
      <c r="O52" s="27" t="s">
        <v>62</v>
      </c>
      <c r="P52" s="75"/>
      <c r="Q52" s="26" t="s">
        <v>63</v>
      </c>
      <c r="R52" s="76"/>
      <c r="S52" s="27" t="s">
        <v>62</v>
      </c>
    </row>
    <row r="53" spans="1:21" ht="12.95" customHeight="1" x14ac:dyDescent="0.4">
      <c r="A53" s="42" t="s">
        <v>68</v>
      </c>
      <c r="B53" s="40"/>
      <c r="C53" s="30"/>
      <c r="D53" s="28" t="s">
        <v>130</v>
      </c>
      <c r="E53" s="29"/>
      <c r="F53" s="35"/>
      <c r="G53" s="27" t="s">
        <v>130</v>
      </c>
      <c r="H53" s="75"/>
      <c r="I53" s="26" t="s">
        <v>63</v>
      </c>
      <c r="J53" s="76"/>
      <c r="K53" s="27" t="s">
        <v>62</v>
      </c>
      <c r="L53" s="75"/>
      <c r="M53" s="26" t="s">
        <v>63</v>
      </c>
      <c r="N53" s="76"/>
      <c r="O53" s="27" t="s">
        <v>62</v>
      </c>
      <c r="P53" s="75"/>
      <c r="Q53" s="26" t="s">
        <v>63</v>
      </c>
      <c r="R53" s="76"/>
      <c r="S53" s="27" t="s">
        <v>62</v>
      </c>
    </row>
    <row r="54" spans="1:21" ht="12.95" customHeight="1" thickBot="1" x14ac:dyDescent="0.45">
      <c r="A54" s="47" t="s">
        <v>67</v>
      </c>
      <c r="B54" s="22"/>
      <c r="C54" s="23"/>
      <c r="D54" s="31" t="s">
        <v>130</v>
      </c>
      <c r="E54" s="32"/>
      <c r="F54" s="39"/>
      <c r="G54" s="34" t="s">
        <v>130</v>
      </c>
      <c r="H54" s="80"/>
      <c r="I54" s="33" t="s">
        <v>63</v>
      </c>
      <c r="J54" s="4"/>
      <c r="K54" s="34" t="s">
        <v>62</v>
      </c>
      <c r="L54" s="80"/>
      <c r="M54" s="33" t="s">
        <v>63</v>
      </c>
      <c r="N54" s="4"/>
      <c r="O54" s="34" t="s">
        <v>62</v>
      </c>
      <c r="P54" s="80"/>
      <c r="Q54" s="33" t="s">
        <v>63</v>
      </c>
      <c r="R54" s="4"/>
      <c r="S54" s="34" t="s">
        <v>62</v>
      </c>
    </row>
    <row r="55" spans="1:21" ht="15" customHeight="1" thickBot="1" x14ac:dyDescent="0.45">
      <c r="A55" s="43" t="s">
        <v>132</v>
      </c>
      <c r="B55" s="41" t="s">
        <v>140</v>
      </c>
      <c r="C55" s="348">
        <f>SUM(C8:C54)</f>
        <v>2400000</v>
      </c>
      <c r="D55" s="264" t="s">
        <v>130</v>
      </c>
      <c r="E55" s="300" t="s">
        <v>141</v>
      </c>
      <c r="F55" s="348">
        <f>SUM(F8:F54)</f>
        <v>2425280</v>
      </c>
      <c r="G55" s="264" t="s">
        <v>130</v>
      </c>
      <c r="H55" s="634" t="s">
        <v>134</v>
      </c>
      <c r="I55" s="635"/>
      <c r="J55" s="635"/>
      <c r="K55" s="636"/>
      <c r="L55" s="634" t="s">
        <v>135</v>
      </c>
      <c r="M55" s="635"/>
      <c r="N55" s="635"/>
      <c r="O55" s="636"/>
      <c r="P55" s="634" t="s">
        <v>135</v>
      </c>
      <c r="Q55" s="635"/>
      <c r="R55" s="635"/>
      <c r="S55" s="636"/>
      <c r="T55" s="50"/>
    </row>
    <row r="56" spans="1:21" s="17" customFormat="1" x14ac:dyDescent="0.4">
      <c r="A56" s="44" t="s">
        <v>142</v>
      </c>
      <c r="C56" s="77"/>
      <c r="F56" s="77"/>
      <c r="H56" s="79"/>
      <c r="J56" s="82"/>
      <c r="L56" s="79"/>
      <c r="N56" s="82"/>
      <c r="P56" s="79"/>
      <c r="R56" s="82"/>
    </row>
  </sheetData>
  <mergeCells count="13">
    <mergeCell ref="U5:X5"/>
    <mergeCell ref="H55:K55"/>
    <mergeCell ref="L55:O55"/>
    <mergeCell ref="P55:S55"/>
    <mergeCell ref="A2:S2"/>
    <mergeCell ref="A4:C4"/>
    <mergeCell ref="D4:S4"/>
    <mergeCell ref="A6:A7"/>
    <mergeCell ref="B6:D7"/>
    <mergeCell ref="E6:G7"/>
    <mergeCell ref="H6:K7"/>
    <mergeCell ref="L6:O7"/>
    <mergeCell ref="P6:S7"/>
  </mergeCells>
  <phoneticPr fontId="7"/>
  <pageMargins left="0.7" right="0.7" top="0.75" bottom="0.75" header="0.3" footer="0.3"/>
  <pageSetup paperSize="9" scale="65" orientation="landscape" r:id="rId1"/>
  <headerFooter>
    <oddHeader>&amp;R介護保険（特定処遇用）</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7"/>
  <sheetViews>
    <sheetView showWhiteSpace="0" view="pageBreakPreview" zoomScaleNormal="100" zoomScaleSheetLayoutView="100" workbookViewId="0">
      <selection activeCell="P10" sqref="P10"/>
    </sheetView>
  </sheetViews>
  <sheetFormatPr defaultRowHeight="13.5" x14ac:dyDescent="0.15"/>
  <cols>
    <col min="1" max="1" width="2.25" style="86" customWidth="1"/>
    <col min="2" max="2" width="9.75" style="60" customWidth="1"/>
    <col min="3" max="3" width="4.125" style="60" customWidth="1"/>
    <col min="4" max="9" width="5.625" style="60" customWidth="1"/>
    <col min="10" max="10" width="8.875" style="60" customWidth="1"/>
    <col min="11" max="11" width="10.5" style="60" customWidth="1"/>
    <col min="12" max="12" width="11.125" style="60" customWidth="1"/>
    <col min="13" max="13" width="3.875" style="60" bestFit="1" customWidth="1"/>
    <col min="14" max="16384" width="9" style="60"/>
  </cols>
  <sheetData>
    <row r="1" spans="1:19" s="84" customFormat="1" ht="30" customHeight="1" x14ac:dyDescent="0.4">
      <c r="A1" s="686" t="s">
        <v>180</v>
      </c>
      <c r="B1" s="687"/>
      <c r="C1" s="688"/>
      <c r="D1" s="547" t="str">
        <f>'①共通様式（特定）※必須'!E7</f>
        <v>○○　千葉介護</v>
      </c>
      <c r="E1" s="548"/>
      <c r="F1" s="548"/>
      <c r="G1" s="548"/>
      <c r="H1" s="548"/>
      <c r="I1" s="548"/>
      <c r="J1" s="548"/>
      <c r="K1" s="548"/>
      <c r="L1" s="549"/>
      <c r="M1" t="s">
        <v>271</v>
      </c>
      <c r="O1" s="85"/>
      <c r="P1" s="85"/>
      <c r="Q1" s="85"/>
      <c r="R1" s="85"/>
      <c r="S1" s="85"/>
    </row>
    <row r="2" spans="1:19" ht="12.75" customHeight="1" x14ac:dyDescent="0.15">
      <c r="B2" s="87"/>
      <c r="C2" s="87"/>
      <c r="D2" s="87"/>
      <c r="E2" s="88"/>
      <c r="F2" s="64"/>
      <c r="G2" s="89"/>
      <c r="H2" s="90"/>
      <c r="I2" s="87"/>
      <c r="J2" s="87"/>
      <c r="K2" s="87"/>
      <c r="L2" s="87"/>
      <c r="M2" s="91"/>
      <c r="N2" s="62"/>
      <c r="O2" s="62"/>
      <c r="P2" s="62"/>
      <c r="Q2" s="62"/>
      <c r="R2" s="62"/>
      <c r="S2" s="62"/>
    </row>
    <row r="3" spans="1:19" ht="27.75" customHeight="1" x14ac:dyDescent="0.15">
      <c r="A3" s="675" t="s">
        <v>182</v>
      </c>
      <c r="B3" s="676"/>
      <c r="C3" s="696" t="s">
        <v>199</v>
      </c>
      <c r="D3" s="697"/>
      <c r="E3" s="92" t="s">
        <v>181</v>
      </c>
      <c r="F3" s="93" t="s">
        <v>309</v>
      </c>
      <c r="G3" s="93" t="s">
        <v>310</v>
      </c>
      <c r="H3" s="94" t="s">
        <v>216</v>
      </c>
      <c r="I3" s="93" t="s">
        <v>311</v>
      </c>
      <c r="J3" s="93" t="s">
        <v>312</v>
      </c>
      <c r="K3" s="673" t="s">
        <v>313</v>
      </c>
      <c r="L3" s="674"/>
      <c r="M3" s="95"/>
      <c r="N3" s="62"/>
      <c r="O3" s="62"/>
      <c r="P3" s="62"/>
      <c r="Q3" s="62"/>
      <c r="R3" s="62"/>
      <c r="S3" s="62"/>
    </row>
    <row r="4" spans="1:19" ht="18" customHeight="1" x14ac:dyDescent="0.15">
      <c r="B4" s="96"/>
      <c r="C4" s="97"/>
      <c r="D4" s="98"/>
      <c r="E4" s="98"/>
      <c r="F4" s="98"/>
      <c r="G4" s="98"/>
      <c r="H4" s="98"/>
      <c r="I4" s="98"/>
      <c r="J4" s="98"/>
      <c r="K4" s="98"/>
      <c r="L4" s="95"/>
      <c r="M4" s="95"/>
      <c r="N4" s="62"/>
      <c r="O4" s="62"/>
      <c r="P4" s="62"/>
      <c r="Q4" s="62"/>
      <c r="R4" s="62"/>
      <c r="S4" s="62"/>
    </row>
    <row r="5" spans="1:19" s="67" customFormat="1" ht="18.75" customHeight="1" x14ac:dyDescent="0.4">
      <c r="A5" s="677" t="s">
        <v>214</v>
      </c>
      <c r="B5" s="678"/>
      <c r="C5" s="693" t="s">
        <v>215</v>
      </c>
      <c r="D5" s="693"/>
      <c r="E5" s="693"/>
      <c r="F5" s="693"/>
      <c r="G5" s="693"/>
      <c r="H5" s="693"/>
      <c r="I5" s="693"/>
      <c r="J5" s="349">
        <f>SUM(J32+J66+J100)</f>
        <v>2425280</v>
      </c>
      <c r="K5" s="130" t="s">
        <v>212</v>
      </c>
      <c r="L5" s="130" t="s">
        <v>213</v>
      </c>
      <c r="M5" s="131"/>
      <c r="N5" s="73"/>
      <c r="O5" s="73"/>
      <c r="P5" s="73"/>
      <c r="Q5" s="73"/>
      <c r="R5" s="73"/>
      <c r="S5" s="73"/>
    </row>
    <row r="6" spans="1:19" ht="18.75" customHeight="1" x14ac:dyDescent="0.15">
      <c r="A6" s="679"/>
      <c r="B6" s="680"/>
      <c r="C6" s="694" t="s">
        <v>12</v>
      </c>
      <c r="D6" s="694"/>
      <c r="E6" s="694"/>
      <c r="F6" s="694"/>
      <c r="G6" s="694"/>
      <c r="H6" s="694"/>
      <c r="I6" s="694"/>
      <c r="J6" s="349">
        <f>SUM(L32+L66+L100)</f>
        <v>59087280</v>
      </c>
      <c r="K6" s="351">
        <f>SUM(I32+I66+I100)</f>
        <v>261280</v>
      </c>
      <c r="L6" s="352">
        <f>K6/(J5-K6)*100</f>
        <v>12.073937153419594</v>
      </c>
      <c r="M6" s="95"/>
      <c r="N6" s="62"/>
      <c r="O6" s="62"/>
      <c r="P6" s="62"/>
      <c r="Q6" s="62"/>
      <c r="R6" s="62"/>
      <c r="S6" s="62"/>
    </row>
    <row r="7" spans="1:19" s="64" customFormat="1" ht="18.75" customHeight="1" x14ac:dyDescent="0.4">
      <c r="A7" s="681"/>
      <c r="B7" s="682"/>
      <c r="C7" s="695" t="s">
        <v>13</v>
      </c>
      <c r="D7" s="695"/>
      <c r="E7" s="695"/>
      <c r="F7" s="695"/>
      <c r="G7" s="695"/>
      <c r="H7" s="695"/>
      <c r="I7" s="695"/>
      <c r="J7" s="350">
        <f>SUM(K32+K66+K100)</f>
        <v>56662000</v>
      </c>
      <c r="M7" s="117"/>
      <c r="N7" s="670" t="s">
        <v>336</v>
      </c>
      <c r="O7" s="671"/>
      <c r="P7" s="671"/>
      <c r="Q7" s="671"/>
      <c r="R7" s="671"/>
      <c r="S7" s="672"/>
    </row>
    <row r="8" spans="1:19" ht="15" customHeight="1" thickBot="1" x14ac:dyDescent="0.2">
      <c r="B8" s="206"/>
      <c r="C8" s="133"/>
      <c r="D8" s="133"/>
      <c r="E8" s="133"/>
      <c r="F8" s="133"/>
      <c r="G8" s="133"/>
      <c r="H8" s="133"/>
      <c r="I8" s="133"/>
      <c r="J8" s="133"/>
      <c r="K8" s="62"/>
      <c r="L8" s="62"/>
      <c r="M8" s="62"/>
      <c r="N8" s="62"/>
      <c r="O8" s="99"/>
      <c r="P8" s="62"/>
      <c r="Q8" s="62"/>
      <c r="R8" s="62"/>
      <c r="S8" s="62"/>
    </row>
    <row r="9" spans="1:19" ht="28.5" customHeight="1" thickBot="1" x14ac:dyDescent="0.2">
      <c r="A9" s="661" t="s">
        <v>200</v>
      </c>
      <c r="B9" s="662"/>
      <c r="C9" s="683" t="s">
        <v>244</v>
      </c>
      <c r="D9" s="684"/>
      <c r="E9" s="684"/>
      <c r="F9" s="684"/>
      <c r="G9" s="684"/>
      <c r="H9" s="684"/>
      <c r="I9" s="685"/>
      <c r="J9" s="368">
        <f>SUM(J32/C32)</f>
        <v>54489.164086687313</v>
      </c>
      <c r="K9" s="668" t="s">
        <v>190</v>
      </c>
      <c r="L9" s="668" t="s">
        <v>191</v>
      </c>
      <c r="O9" s="62"/>
      <c r="P9" s="62"/>
      <c r="Q9" s="62"/>
      <c r="R9" s="62"/>
      <c r="S9" s="62"/>
    </row>
    <row r="10" spans="1:19" s="102" customFormat="1" ht="27" customHeight="1" x14ac:dyDescent="0.15">
      <c r="A10" s="659"/>
      <c r="B10" s="660"/>
      <c r="C10" s="207"/>
      <c r="D10" s="690" t="s">
        <v>243</v>
      </c>
      <c r="E10" s="691"/>
      <c r="F10" s="691"/>
      <c r="G10" s="691"/>
      <c r="H10" s="691"/>
      <c r="I10" s="692"/>
      <c r="J10" s="116"/>
      <c r="K10" s="669"/>
      <c r="L10" s="669"/>
      <c r="M10" s="100"/>
      <c r="N10" s="101"/>
      <c r="O10" s="101"/>
      <c r="P10" s="101"/>
      <c r="Q10" s="101"/>
      <c r="R10" s="101"/>
      <c r="S10" s="101"/>
    </row>
    <row r="11" spans="1:19" ht="99.75" customHeight="1" x14ac:dyDescent="0.15">
      <c r="A11" s="601" t="s">
        <v>189</v>
      </c>
      <c r="B11" s="665"/>
      <c r="C11" s="208" t="s">
        <v>192</v>
      </c>
      <c r="D11" s="103" t="s">
        <v>183</v>
      </c>
      <c r="E11" s="103" t="s">
        <v>184</v>
      </c>
      <c r="F11" s="103" t="s">
        <v>185</v>
      </c>
      <c r="G11" s="103" t="s">
        <v>186</v>
      </c>
      <c r="H11" s="103" t="s">
        <v>187</v>
      </c>
      <c r="I11" s="104" t="s">
        <v>188</v>
      </c>
      <c r="J11" s="209" t="s">
        <v>253</v>
      </c>
      <c r="K11" s="178" t="s">
        <v>265</v>
      </c>
      <c r="L11" s="209" t="s">
        <v>218</v>
      </c>
      <c r="M11" s="105"/>
      <c r="N11" s="656" t="s">
        <v>272</v>
      </c>
      <c r="O11" s="657"/>
      <c r="P11" s="658"/>
      <c r="Q11" s="105"/>
      <c r="R11" s="105"/>
      <c r="S11" s="62"/>
    </row>
    <row r="12" spans="1:19" s="64" customFormat="1" ht="20.100000000000001" customHeight="1" x14ac:dyDescent="0.15">
      <c r="A12" s="106">
        <v>1</v>
      </c>
      <c r="B12" s="353" t="s">
        <v>314</v>
      </c>
      <c r="C12" s="354" ph="1">
        <v>6</v>
      </c>
      <c r="D12" s="355"/>
      <c r="E12" s="356">
        <v>480000</v>
      </c>
      <c r="F12" s="357"/>
      <c r="G12" s="357"/>
      <c r="H12" s="357"/>
      <c r="I12" s="357">
        <v>57600</v>
      </c>
      <c r="J12" s="358">
        <f t="shared" ref="J12:J31" si="0">SUM(D12:I12)</f>
        <v>537600</v>
      </c>
      <c r="K12" s="359">
        <v>3600000</v>
      </c>
      <c r="L12" s="358">
        <f t="shared" ref="L12:L31" si="1">SUM(J12+K12)</f>
        <v>4137600</v>
      </c>
      <c r="M12" s="118"/>
      <c r="N12" s="117"/>
    </row>
    <row r="13" spans="1:19" s="64" customFormat="1" ht="20.100000000000001" customHeight="1" x14ac:dyDescent="0.15">
      <c r="A13" s="106">
        <v>2</v>
      </c>
      <c r="B13" s="353" t="s">
        <v>315</v>
      </c>
      <c r="C13" s="354" ph="1">
        <v>6</v>
      </c>
      <c r="D13" s="360"/>
      <c r="E13" s="356">
        <v>480000</v>
      </c>
      <c r="F13" s="356"/>
      <c r="G13" s="356"/>
      <c r="H13" s="356"/>
      <c r="I13" s="357">
        <v>57600</v>
      </c>
      <c r="J13" s="358">
        <f t="shared" si="0"/>
        <v>537600</v>
      </c>
      <c r="K13" s="359">
        <v>3500000</v>
      </c>
      <c r="L13" s="358">
        <f t="shared" si="1"/>
        <v>4037600</v>
      </c>
      <c r="M13" s="119"/>
      <c r="N13" s="268"/>
      <c r="O13" s="64" t="s">
        <v>279</v>
      </c>
    </row>
    <row r="14" spans="1:19" s="64" customFormat="1" ht="20.100000000000001" customHeight="1" x14ac:dyDescent="0.15">
      <c r="A14" s="106">
        <v>3</v>
      </c>
      <c r="B14" s="353" t="s">
        <v>316</v>
      </c>
      <c r="C14" s="354" ph="1">
        <v>6</v>
      </c>
      <c r="D14" s="361"/>
      <c r="E14" s="356">
        <v>250000</v>
      </c>
      <c r="F14" s="357"/>
      <c r="G14" s="357"/>
      <c r="H14" s="357"/>
      <c r="I14" s="357">
        <v>31200</v>
      </c>
      <c r="J14" s="358">
        <f t="shared" si="0"/>
        <v>281200</v>
      </c>
      <c r="K14" s="359">
        <v>4100000</v>
      </c>
      <c r="L14" s="358">
        <f t="shared" si="1"/>
        <v>4381200</v>
      </c>
      <c r="M14" s="118"/>
      <c r="N14" s="304"/>
    </row>
    <row r="15" spans="1:19" s="64" customFormat="1" ht="20.100000000000001" customHeight="1" x14ac:dyDescent="0.15">
      <c r="A15" s="106">
        <v>4</v>
      </c>
      <c r="B15" s="353" t="s">
        <v>317</v>
      </c>
      <c r="C15" s="354" ph="1">
        <v>6</v>
      </c>
      <c r="D15" s="361"/>
      <c r="E15" s="356">
        <v>240000</v>
      </c>
      <c r="F15" s="357"/>
      <c r="G15" s="357"/>
      <c r="H15" s="357"/>
      <c r="I15" s="357">
        <v>29200</v>
      </c>
      <c r="J15" s="358">
        <f t="shared" si="0"/>
        <v>269200</v>
      </c>
      <c r="K15" s="359">
        <v>4200000</v>
      </c>
      <c r="L15" s="358">
        <f t="shared" si="1"/>
        <v>4469200</v>
      </c>
      <c r="M15" s="119"/>
      <c r="N15" s="117"/>
    </row>
    <row r="16" spans="1:19" s="64" customFormat="1" ht="20.100000000000001" customHeight="1" x14ac:dyDescent="0.15">
      <c r="A16" s="106">
        <v>5</v>
      </c>
      <c r="B16" s="353" t="s">
        <v>318</v>
      </c>
      <c r="C16" s="362" ph="1">
        <v>4.5</v>
      </c>
      <c r="D16" s="360">
        <v>60000</v>
      </c>
      <c r="E16" s="356"/>
      <c r="F16" s="356"/>
      <c r="G16" s="356"/>
      <c r="H16" s="356"/>
      <c r="I16" s="356">
        <v>7200</v>
      </c>
      <c r="J16" s="358">
        <f t="shared" si="0"/>
        <v>67200</v>
      </c>
      <c r="K16" s="359">
        <v>1440000</v>
      </c>
      <c r="L16" s="358">
        <f t="shared" si="1"/>
        <v>1507200</v>
      </c>
      <c r="M16" s="119"/>
      <c r="N16" s="117"/>
    </row>
    <row r="17" spans="1:14" s="64" customFormat="1" ht="20.100000000000001" customHeight="1" x14ac:dyDescent="0.4">
      <c r="A17" s="106">
        <v>6</v>
      </c>
      <c r="B17" s="353" t="s">
        <v>319</v>
      </c>
      <c r="C17" s="363">
        <v>3.8</v>
      </c>
      <c r="D17" s="360">
        <v>60000</v>
      </c>
      <c r="E17" s="357"/>
      <c r="F17" s="357"/>
      <c r="G17" s="357"/>
      <c r="H17" s="357"/>
      <c r="I17" s="357">
        <v>7200</v>
      </c>
      <c r="J17" s="358">
        <f t="shared" si="0"/>
        <v>67200</v>
      </c>
      <c r="K17" s="359">
        <v>1200000</v>
      </c>
      <c r="L17" s="358">
        <f t="shared" si="1"/>
        <v>1267200</v>
      </c>
      <c r="M17" s="119"/>
      <c r="N17" s="117"/>
    </row>
    <row r="18" spans="1:14" s="64" customFormat="1" ht="20.100000000000001" customHeight="1" x14ac:dyDescent="0.4">
      <c r="A18" s="106">
        <v>7</v>
      </c>
      <c r="B18" s="121"/>
      <c r="C18" s="122"/>
      <c r="D18" s="108"/>
      <c r="E18" s="120"/>
      <c r="F18" s="120"/>
      <c r="G18" s="120"/>
      <c r="H18" s="120"/>
      <c r="I18" s="120"/>
      <c r="J18" s="211">
        <f t="shared" si="0"/>
        <v>0</v>
      </c>
      <c r="K18" s="301"/>
      <c r="L18" s="211">
        <f t="shared" si="1"/>
        <v>0</v>
      </c>
      <c r="M18" s="119"/>
      <c r="N18" s="117"/>
    </row>
    <row r="19" spans="1:14" s="64" customFormat="1" ht="20.100000000000001" customHeight="1" x14ac:dyDescent="0.4">
      <c r="A19" s="106">
        <v>8</v>
      </c>
      <c r="B19" s="121"/>
      <c r="C19" s="122"/>
      <c r="D19" s="108"/>
      <c r="E19" s="108"/>
      <c r="F19" s="108"/>
      <c r="G19" s="108"/>
      <c r="H19" s="108"/>
      <c r="I19" s="108"/>
      <c r="J19" s="211">
        <f t="shared" si="0"/>
        <v>0</v>
      </c>
      <c r="K19" s="301"/>
      <c r="L19" s="211">
        <f t="shared" si="1"/>
        <v>0</v>
      </c>
      <c r="M19" s="119"/>
      <c r="N19" s="117"/>
    </row>
    <row r="20" spans="1:14" s="64" customFormat="1" ht="20.100000000000001" customHeight="1" x14ac:dyDescent="0.4">
      <c r="A20" s="106">
        <v>9</v>
      </c>
      <c r="B20" s="121"/>
      <c r="C20" s="122"/>
      <c r="D20" s="108"/>
      <c r="E20" s="108"/>
      <c r="F20" s="108"/>
      <c r="G20" s="108"/>
      <c r="H20" s="108"/>
      <c r="I20" s="108"/>
      <c r="J20" s="211">
        <f t="shared" si="0"/>
        <v>0</v>
      </c>
      <c r="K20" s="301"/>
      <c r="L20" s="211">
        <f t="shared" si="1"/>
        <v>0</v>
      </c>
      <c r="M20" s="119"/>
      <c r="N20" s="117"/>
    </row>
    <row r="21" spans="1:14" s="64" customFormat="1" ht="20.100000000000001" customHeight="1" x14ac:dyDescent="0.4">
      <c r="A21" s="106">
        <v>10</v>
      </c>
      <c r="B21" s="121"/>
      <c r="C21" s="122"/>
      <c r="D21" s="108"/>
      <c r="E21" s="108"/>
      <c r="F21" s="108"/>
      <c r="G21" s="108"/>
      <c r="H21" s="108"/>
      <c r="I21" s="108"/>
      <c r="J21" s="211">
        <f t="shared" si="0"/>
        <v>0</v>
      </c>
      <c r="K21" s="301"/>
      <c r="L21" s="211">
        <f t="shared" si="1"/>
        <v>0</v>
      </c>
      <c r="M21" s="119"/>
      <c r="N21" s="117"/>
    </row>
    <row r="22" spans="1:14" s="64" customFormat="1" ht="20.100000000000001" customHeight="1" x14ac:dyDescent="0.4">
      <c r="A22" s="106">
        <v>11</v>
      </c>
      <c r="B22" s="121"/>
      <c r="C22" s="122"/>
      <c r="D22" s="108"/>
      <c r="E22" s="108"/>
      <c r="F22" s="108"/>
      <c r="G22" s="108"/>
      <c r="H22" s="108"/>
      <c r="I22" s="108"/>
      <c r="J22" s="211">
        <f t="shared" si="0"/>
        <v>0</v>
      </c>
      <c r="K22" s="301"/>
      <c r="L22" s="211">
        <f t="shared" si="1"/>
        <v>0</v>
      </c>
      <c r="M22" s="119"/>
      <c r="N22" s="117"/>
    </row>
    <row r="23" spans="1:14" s="64" customFormat="1" ht="20.100000000000001" customHeight="1" x14ac:dyDescent="0.4">
      <c r="A23" s="106">
        <v>12</v>
      </c>
      <c r="B23" s="121"/>
      <c r="C23" s="122"/>
      <c r="D23" s="108"/>
      <c r="E23" s="108"/>
      <c r="F23" s="108"/>
      <c r="G23" s="108"/>
      <c r="H23" s="108"/>
      <c r="I23" s="108"/>
      <c r="J23" s="211">
        <f t="shared" si="0"/>
        <v>0</v>
      </c>
      <c r="K23" s="301"/>
      <c r="L23" s="211">
        <f t="shared" si="1"/>
        <v>0</v>
      </c>
      <c r="M23" s="119"/>
      <c r="N23" s="117"/>
    </row>
    <row r="24" spans="1:14" s="64" customFormat="1" ht="20.100000000000001" customHeight="1" x14ac:dyDescent="0.4">
      <c r="A24" s="106">
        <v>13</v>
      </c>
      <c r="B24" s="121"/>
      <c r="C24" s="122"/>
      <c r="D24" s="108"/>
      <c r="E24" s="108"/>
      <c r="F24" s="108"/>
      <c r="G24" s="108"/>
      <c r="H24" s="108"/>
      <c r="I24" s="108"/>
      <c r="J24" s="211">
        <f t="shared" si="0"/>
        <v>0</v>
      </c>
      <c r="K24" s="301"/>
      <c r="L24" s="211">
        <f t="shared" si="1"/>
        <v>0</v>
      </c>
      <c r="M24" s="119"/>
      <c r="N24" s="117"/>
    </row>
    <row r="25" spans="1:14" s="64" customFormat="1" ht="20.100000000000001" customHeight="1" x14ac:dyDescent="0.4">
      <c r="A25" s="106">
        <v>14</v>
      </c>
      <c r="B25" s="121"/>
      <c r="C25" s="122"/>
      <c r="D25" s="108"/>
      <c r="E25" s="108"/>
      <c r="F25" s="108"/>
      <c r="G25" s="108"/>
      <c r="H25" s="108"/>
      <c r="I25" s="108"/>
      <c r="J25" s="211">
        <f t="shared" si="0"/>
        <v>0</v>
      </c>
      <c r="K25" s="301"/>
      <c r="L25" s="211">
        <f t="shared" si="1"/>
        <v>0</v>
      </c>
      <c r="M25" s="119"/>
      <c r="N25" s="117"/>
    </row>
    <row r="26" spans="1:14" s="64" customFormat="1" ht="20.100000000000001" customHeight="1" x14ac:dyDescent="0.4">
      <c r="A26" s="106">
        <v>15</v>
      </c>
      <c r="B26" s="121"/>
      <c r="C26" s="122"/>
      <c r="D26" s="108"/>
      <c r="E26" s="108"/>
      <c r="F26" s="108"/>
      <c r="G26" s="108"/>
      <c r="H26" s="108"/>
      <c r="I26" s="108"/>
      <c r="J26" s="211">
        <f t="shared" si="0"/>
        <v>0</v>
      </c>
      <c r="K26" s="301"/>
      <c r="L26" s="211">
        <f t="shared" si="1"/>
        <v>0</v>
      </c>
      <c r="M26" s="119"/>
      <c r="N26" s="117"/>
    </row>
    <row r="27" spans="1:14" s="64" customFormat="1" ht="20.100000000000001" customHeight="1" x14ac:dyDescent="0.4">
      <c r="A27" s="106">
        <v>16</v>
      </c>
      <c r="B27" s="121"/>
      <c r="C27" s="122"/>
      <c r="D27" s="108"/>
      <c r="E27" s="108"/>
      <c r="F27" s="108"/>
      <c r="G27" s="108"/>
      <c r="H27" s="108"/>
      <c r="I27" s="108"/>
      <c r="J27" s="211">
        <f t="shared" si="0"/>
        <v>0</v>
      </c>
      <c r="K27" s="301"/>
      <c r="L27" s="211">
        <f t="shared" si="1"/>
        <v>0</v>
      </c>
      <c r="M27" s="119"/>
      <c r="N27" s="117"/>
    </row>
    <row r="28" spans="1:14" s="64" customFormat="1" ht="20.100000000000001" customHeight="1" x14ac:dyDescent="0.4">
      <c r="A28" s="106">
        <v>17</v>
      </c>
      <c r="B28" s="121"/>
      <c r="C28" s="122"/>
      <c r="D28" s="108"/>
      <c r="E28" s="108"/>
      <c r="F28" s="108"/>
      <c r="G28" s="108"/>
      <c r="H28" s="108"/>
      <c r="I28" s="108"/>
      <c r="J28" s="211">
        <f t="shared" si="0"/>
        <v>0</v>
      </c>
      <c r="K28" s="301"/>
      <c r="L28" s="211">
        <f t="shared" si="1"/>
        <v>0</v>
      </c>
      <c r="M28" s="117"/>
      <c r="N28" s="117"/>
    </row>
    <row r="29" spans="1:14" s="64" customFormat="1" ht="20.100000000000001" customHeight="1" x14ac:dyDescent="0.4">
      <c r="A29" s="106">
        <v>18</v>
      </c>
      <c r="B29" s="121"/>
      <c r="C29" s="122"/>
      <c r="D29" s="108"/>
      <c r="E29" s="108"/>
      <c r="F29" s="108"/>
      <c r="G29" s="108"/>
      <c r="H29" s="108"/>
      <c r="I29" s="108"/>
      <c r="J29" s="211">
        <f t="shared" si="0"/>
        <v>0</v>
      </c>
      <c r="K29" s="301"/>
      <c r="L29" s="211">
        <f t="shared" si="1"/>
        <v>0</v>
      </c>
      <c r="M29" s="117"/>
      <c r="N29" s="117"/>
    </row>
    <row r="30" spans="1:14" s="64" customFormat="1" ht="20.100000000000001" customHeight="1" x14ac:dyDescent="0.4">
      <c r="A30" s="106">
        <v>19</v>
      </c>
      <c r="B30" s="121"/>
      <c r="C30" s="122"/>
      <c r="D30" s="108"/>
      <c r="E30" s="108"/>
      <c r="F30" s="108"/>
      <c r="G30" s="108"/>
      <c r="H30" s="108"/>
      <c r="I30" s="108"/>
      <c r="J30" s="211">
        <f t="shared" si="0"/>
        <v>0</v>
      </c>
      <c r="K30" s="302"/>
      <c r="L30" s="211">
        <f t="shared" si="1"/>
        <v>0</v>
      </c>
      <c r="M30" s="117"/>
      <c r="N30" s="117"/>
    </row>
    <row r="31" spans="1:14" s="64" customFormat="1" ht="20.100000000000001" customHeight="1" thickBot="1" x14ac:dyDescent="0.45">
      <c r="A31" s="109">
        <v>20</v>
      </c>
      <c r="B31" s="123"/>
      <c r="C31" s="124"/>
      <c r="D31" s="125"/>
      <c r="E31" s="125"/>
      <c r="F31" s="125"/>
      <c r="G31" s="125"/>
      <c r="H31" s="125"/>
      <c r="I31" s="125"/>
      <c r="J31" s="212">
        <f t="shared" si="0"/>
        <v>0</v>
      </c>
      <c r="K31" s="303"/>
      <c r="L31" s="212">
        <f t="shared" si="1"/>
        <v>0</v>
      </c>
      <c r="M31" s="117"/>
      <c r="N31" s="117"/>
    </row>
    <row r="32" spans="1:14" s="64" customFormat="1" ht="27" customHeight="1" thickTop="1" x14ac:dyDescent="0.4">
      <c r="A32" s="666" t="s">
        <v>193</v>
      </c>
      <c r="B32" s="667"/>
      <c r="C32" s="364">
        <f>SUM(C12:C31)</f>
        <v>32.299999999999997</v>
      </c>
      <c r="D32" s="365"/>
      <c r="E32" s="365"/>
      <c r="F32" s="365"/>
      <c r="G32" s="365"/>
      <c r="H32" s="365"/>
      <c r="I32" s="366">
        <f>SUM(I12:I31)</f>
        <v>190000</v>
      </c>
      <c r="J32" s="367">
        <f>SUM(J12:J31)</f>
        <v>1760000</v>
      </c>
      <c r="K32" s="367">
        <f>SUM(K12:K31)</f>
        <v>18040000</v>
      </c>
      <c r="L32" s="367">
        <f>SUM(L12:L31)</f>
        <v>19800000</v>
      </c>
      <c r="M32" t="s">
        <v>269</v>
      </c>
      <c r="N32" s="117"/>
    </row>
    <row r="33" spans="1:16" s="64" customFormat="1" ht="9" customHeight="1" thickBot="1" x14ac:dyDescent="0.45">
      <c r="A33" s="207"/>
      <c r="B33" s="207"/>
      <c r="C33" s="279"/>
      <c r="D33" s="278"/>
      <c r="E33" s="278"/>
      <c r="F33" s="278"/>
      <c r="G33" s="278"/>
      <c r="H33" s="278"/>
      <c r="I33" s="278"/>
      <c r="J33" s="280"/>
      <c r="K33" s="280"/>
      <c r="L33" s="280"/>
      <c r="M33"/>
      <c r="N33" s="117"/>
    </row>
    <row r="34" spans="1:16" ht="28.5" customHeight="1" thickBot="1" x14ac:dyDescent="0.2">
      <c r="A34" s="661" t="s">
        <v>201</v>
      </c>
      <c r="B34" s="662"/>
      <c r="C34" s="683" t="s">
        <v>202</v>
      </c>
      <c r="D34" s="684"/>
      <c r="E34" s="684"/>
      <c r="F34" s="684"/>
      <c r="G34" s="684"/>
      <c r="H34" s="684"/>
      <c r="I34" s="685"/>
      <c r="J34" s="368">
        <f>SUM(J66/C66)</f>
        <v>8680.0000000000018</v>
      </c>
      <c r="K34" s="668" t="s">
        <v>203</v>
      </c>
      <c r="L34" s="668" t="s">
        <v>204</v>
      </c>
      <c r="M34" s="110"/>
    </row>
    <row r="35" spans="1:16" ht="27.75" customHeight="1" x14ac:dyDescent="0.15">
      <c r="A35" s="663"/>
      <c r="B35" s="664"/>
      <c r="C35" s="277"/>
      <c r="D35" s="690" t="s">
        <v>243</v>
      </c>
      <c r="E35" s="691"/>
      <c r="F35" s="691"/>
      <c r="G35" s="691"/>
      <c r="H35" s="691"/>
      <c r="I35" s="692"/>
      <c r="J35" s="116"/>
      <c r="K35" s="669"/>
      <c r="L35" s="669"/>
      <c r="M35" s="111"/>
    </row>
    <row r="36" spans="1:16" ht="83.25" customHeight="1" x14ac:dyDescent="0.15">
      <c r="A36" s="601" t="s">
        <v>195</v>
      </c>
      <c r="B36" s="665"/>
      <c r="C36" s="208" t="s">
        <v>197</v>
      </c>
      <c r="D36" s="103" t="s">
        <v>183</v>
      </c>
      <c r="E36" s="103" t="s">
        <v>184</v>
      </c>
      <c r="F36" s="103" t="s">
        <v>185</v>
      </c>
      <c r="G36" s="103" t="s">
        <v>186</v>
      </c>
      <c r="H36" s="103" t="s">
        <v>187</v>
      </c>
      <c r="I36" s="112" t="s">
        <v>188</v>
      </c>
      <c r="J36" s="178" t="s">
        <v>253</v>
      </c>
      <c r="K36" s="180" t="s">
        <v>217</v>
      </c>
      <c r="L36" s="213" t="s">
        <v>218</v>
      </c>
      <c r="M36" s="107"/>
      <c r="N36" s="656" t="s">
        <v>272</v>
      </c>
      <c r="O36" s="657"/>
      <c r="P36" s="658"/>
    </row>
    <row r="37" spans="1:16" s="64" customFormat="1" ht="20.100000000000001" customHeight="1" x14ac:dyDescent="0.15">
      <c r="A37" s="106">
        <v>1</v>
      </c>
      <c r="B37" s="369" t="s">
        <v>320</v>
      </c>
      <c r="C37" s="354" ph="1">
        <v>6</v>
      </c>
      <c r="D37" s="360"/>
      <c r="E37" s="356">
        <v>48000</v>
      </c>
      <c r="F37" s="356"/>
      <c r="G37" s="356"/>
      <c r="H37" s="356"/>
      <c r="I37" s="356">
        <v>5760</v>
      </c>
      <c r="J37" s="358">
        <f>SUM(D37:I37)</f>
        <v>53760</v>
      </c>
      <c r="K37" s="359">
        <v>3600000</v>
      </c>
      <c r="L37" s="358">
        <f t="shared" ref="L37:L65" si="2">SUM(J37+K37)</f>
        <v>3653760</v>
      </c>
      <c r="M37" s="127"/>
    </row>
    <row r="38" spans="1:16" s="64" customFormat="1" ht="20.100000000000001" customHeight="1" x14ac:dyDescent="0.15">
      <c r="A38" s="106">
        <v>2</v>
      </c>
      <c r="B38" s="369" t="s">
        <v>321</v>
      </c>
      <c r="C38" s="354" ph="1">
        <v>6</v>
      </c>
      <c r="D38" s="360"/>
      <c r="E38" s="356">
        <v>48000</v>
      </c>
      <c r="F38" s="356"/>
      <c r="G38" s="356"/>
      <c r="H38" s="356"/>
      <c r="I38" s="356">
        <v>5760</v>
      </c>
      <c r="J38" s="358">
        <f>SUM(D38:I38)</f>
        <v>53760</v>
      </c>
      <c r="K38" s="359">
        <v>3200000</v>
      </c>
      <c r="L38" s="358">
        <f t="shared" si="2"/>
        <v>3253760</v>
      </c>
      <c r="M38" s="127"/>
      <c r="N38" s="268"/>
      <c r="O38" s="64" t="s">
        <v>279</v>
      </c>
    </row>
    <row r="39" spans="1:16" s="64" customFormat="1" ht="20.100000000000001" customHeight="1" x14ac:dyDescent="0.15">
      <c r="A39" s="106">
        <v>3</v>
      </c>
      <c r="B39" s="369" t="s">
        <v>322</v>
      </c>
      <c r="C39" s="354" ph="1">
        <v>6</v>
      </c>
      <c r="D39" s="360"/>
      <c r="E39" s="356">
        <v>48000</v>
      </c>
      <c r="F39" s="356"/>
      <c r="G39" s="356"/>
      <c r="H39" s="356"/>
      <c r="I39" s="356">
        <v>5760</v>
      </c>
      <c r="J39" s="358">
        <f>SUM(D39:I39)</f>
        <v>53760</v>
      </c>
      <c r="K39" s="359">
        <v>2950000</v>
      </c>
      <c r="L39" s="358">
        <f t="shared" si="2"/>
        <v>3003760</v>
      </c>
      <c r="M39" s="127"/>
      <c r="N39" s="304"/>
    </row>
    <row r="40" spans="1:16" s="64" customFormat="1" ht="20.100000000000001" customHeight="1" x14ac:dyDescent="0.15">
      <c r="A40" s="106">
        <v>4</v>
      </c>
      <c r="B40" s="369" t="s">
        <v>323</v>
      </c>
      <c r="C40" s="354" ph="1">
        <v>6</v>
      </c>
      <c r="D40" s="360"/>
      <c r="E40" s="356">
        <v>48000</v>
      </c>
      <c r="F40" s="356"/>
      <c r="G40" s="356"/>
      <c r="H40" s="356"/>
      <c r="I40" s="356">
        <v>5760</v>
      </c>
      <c r="J40" s="358">
        <f>SUM(D40:I40)</f>
        <v>53760</v>
      </c>
      <c r="K40" s="359">
        <v>3500000</v>
      </c>
      <c r="L40" s="358">
        <f t="shared" si="2"/>
        <v>3553760</v>
      </c>
      <c r="M40" s="127"/>
    </row>
    <row r="41" spans="1:16" s="64" customFormat="1" ht="20.100000000000001" customHeight="1" x14ac:dyDescent="0.15">
      <c r="A41" s="106">
        <v>5</v>
      </c>
      <c r="B41" s="369" t="s">
        <v>324</v>
      </c>
      <c r="C41" s="354" ph="1">
        <v>6</v>
      </c>
      <c r="D41" s="361"/>
      <c r="E41" s="356">
        <v>48000</v>
      </c>
      <c r="F41" s="357"/>
      <c r="G41" s="357"/>
      <c r="H41" s="357"/>
      <c r="I41" s="356">
        <v>5760</v>
      </c>
      <c r="J41" s="358">
        <f t="shared" ref="J41:J42" si="3">SUM(D41:I41)</f>
        <v>53760</v>
      </c>
      <c r="K41" s="359">
        <v>2900000</v>
      </c>
      <c r="L41" s="358">
        <f t="shared" si="2"/>
        <v>2953760</v>
      </c>
      <c r="M41" s="127"/>
    </row>
    <row r="42" spans="1:16" s="64" customFormat="1" ht="20.100000000000001" customHeight="1" x14ac:dyDescent="0.15">
      <c r="A42" s="106">
        <v>6</v>
      </c>
      <c r="B42" s="369" t="s">
        <v>325</v>
      </c>
      <c r="C42" s="354" ph="1">
        <v>6</v>
      </c>
      <c r="D42" s="361"/>
      <c r="E42" s="356">
        <v>42000</v>
      </c>
      <c r="F42" s="357"/>
      <c r="G42" s="357"/>
      <c r="H42" s="357"/>
      <c r="I42" s="357">
        <v>5040</v>
      </c>
      <c r="J42" s="358">
        <f t="shared" si="3"/>
        <v>47040</v>
      </c>
      <c r="K42" s="359">
        <v>2880000</v>
      </c>
      <c r="L42" s="358">
        <f t="shared" si="2"/>
        <v>2927040</v>
      </c>
      <c r="M42" s="127"/>
    </row>
    <row r="43" spans="1:16" s="64" customFormat="1" ht="20.100000000000001" customHeight="1" x14ac:dyDescent="0.15">
      <c r="A43" s="106">
        <v>7</v>
      </c>
      <c r="B43" s="369" t="s">
        <v>326</v>
      </c>
      <c r="C43" s="354" ph="1">
        <v>6</v>
      </c>
      <c r="D43" s="361"/>
      <c r="E43" s="356">
        <v>42000</v>
      </c>
      <c r="F43" s="357"/>
      <c r="G43" s="357"/>
      <c r="H43" s="357"/>
      <c r="I43" s="357">
        <v>5040</v>
      </c>
      <c r="J43" s="358">
        <f t="shared" ref="J43:J65" si="4">SUM(D43:I43)</f>
        <v>47040</v>
      </c>
      <c r="K43" s="359">
        <v>2760000</v>
      </c>
      <c r="L43" s="358">
        <f t="shared" si="2"/>
        <v>2807040</v>
      </c>
      <c r="M43" s="127"/>
    </row>
    <row r="44" spans="1:16" s="64" customFormat="1" ht="20.100000000000001" customHeight="1" x14ac:dyDescent="0.15">
      <c r="A44" s="106">
        <v>8</v>
      </c>
      <c r="B44" s="369" t="s">
        <v>327</v>
      </c>
      <c r="C44" s="354" ph="1">
        <v>6</v>
      </c>
      <c r="D44" s="361"/>
      <c r="E44" s="356">
        <v>42000</v>
      </c>
      <c r="F44" s="357"/>
      <c r="G44" s="357"/>
      <c r="H44" s="357"/>
      <c r="I44" s="357">
        <v>5040</v>
      </c>
      <c r="J44" s="358">
        <f t="shared" si="4"/>
        <v>47040</v>
      </c>
      <c r="K44" s="359">
        <v>2630000</v>
      </c>
      <c r="L44" s="358">
        <f t="shared" si="2"/>
        <v>2677040</v>
      </c>
      <c r="M44" s="127"/>
    </row>
    <row r="45" spans="1:16" s="64" customFormat="1" ht="20.100000000000001" customHeight="1" x14ac:dyDescent="0.15">
      <c r="A45" s="106">
        <v>9</v>
      </c>
      <c r="B45" s="369" t="s">
        <v>328</v>
      </c>
      <c r="C45" s="354" ph="1">
        <v>6</v>
      </c>
      <c r="D45" s="361"/>
      <c r="E45" s="356">
        <v>42000</v>
      </c>
      <c r="F45" s="357"/>
      <c r="G45" s="357"/>
      <c r="H45" s="357"/>
      <c r="I45" s="357">
        <v>5040</v>
      </c>
      <c r="J45" s="358">
        <f t="shared" si="4"/>
        <v>47040</v>
      </c>
      <c r="K45" s="359">
        <v>2500000</v>
      </c>
      <c r="L45" s="358">
        <f t="shared" si="2"/>
        <v>2547040</v>
      </c>
      <c r="M45" s="127"/>
    </row>
    <row r="46" spans="1:16" s="64" customFormat="1" ht="20.100000000000001" customHeight="1" x14ac:dyDescent="0.15">
      <c r="A46" s="106">
        <v>10</v>
      </c>
      <c r="B46" s="353" t="s">
        <v>329</v>
      </c>
      <c r="C46" s="354" ph="1">
        <v>3.6</v>
      </c>
      <c r="D46" s="360">
        <v>30000</v>
      </c>
      <c r="E46" s="356"/>
      <c r="F46" s="357"/>
      <c r="G46" s="357"/>
      <c r="H46" s="357"/>
      <c r="I46" s="356">
        <v>3600</v>
      </c>
      <c r="J46" s="358">
        <f>SUM(D46:I46)</f>
        <v>33600</v>
      </c>
      <c r="K46" s="359">
        <v>1152000</v>
      </c>
      <c r="L46" s="358">
        <f>SUM(J46+K46)</f>
        <v>1185600</v>
      </c>
      <c r="M46" s="119"/>
    </row>
    <row r="47" spans="1:16" s="64" customFormat="1" ht="20.100000000000001" customHeight="1" x14ac:dyDescent="0.15">
      <c r="A47" s="106">
        <v>11</v>
      </c>
      <c r="B47" s="353" t="s">
        <v>330</v>
      </c>
      <c r="C47" s="354" ph="1">
        <v>3.6</v>
      </c>
      <c r="D47" s="360">
        <v>30000</v>
      </c>
      <c r="E47" s="356"/>
      <c r="F47" s="357"/>
      <c r="G47" s="357"/>
      <c r="H47" s="357"/>
      <c r="I47" s="356">
        <v>3600</v>
      </c>
      <c r="J47" s="358">
        <f t="shared" ref="J47:J49" si="5">SUM(D47:I47)</f>
        <v>33600</v>
      </c>
      <c r="K47" s="359">
        <v>1100000</v>
      </c>
      <c r="L47" s="358">
        <f>SUM(J47+K47)</f>
        <v>1133600</v>
      </c>
      <c r="M47" s="119"/>
    </row>
    <row r="48" spans="1:16" s="64" customFormat="1" ht="20.100000000000001" customHeight="1" x14ac:dyDescent="0.15">
      <c r="A48" s="106">
        <v>12</v>
      </c>
      <c r="B48" s="353" t="s">
        <v>331</v>
      </c>
      <c r="C48" s="354" ph="1">
        <v>3.6</v>
      </c>
      <c r="D48" s="360">
        <v>30000</v>
      </c>
      <c r="E48" s="356"/>
      <c r="F48" s="357"/>
      <c r="G48" s="357"/>
      <c r="H48" s="357"/>
      <c r="I48" s="356">
        <v>3600</v>
      </c>
      <c r="J48" s="358">
        <f t="shared" si="5"/>
        <v>33600</v>
      </c>
      <c r="K48" s="359">
        <v>1150000</v>
      </c>
      <c r="L48" s="358">
        <f>SUM(J48+K48)</f>
        <v>1183600</v>
      </c>
      <c r="M48" s="119"/>
    </row>
    <row r="49" spans="1:13" s="64" customFormat="1" ht="20.100000000000001" customHeight="1" x14ac:dyDescent="0.15">
      <c r="A49" s="106">
        <v>13</v>
      </c>
      <c r="B49" s="353" t="s">
        <v>332</v>
      </c>
      <c r="C49" s="354" ph="1">
        <v>3.6</v>
      </c>
      <c r="D49" s="360">
        <v>30000</v>
      </c>
      <c r="E49" s="361"/>
      <c r="F49" s="361"/>
      <c r="G49" s="361"/>
      <c r="H49" s="361"/>
      <c r="I49" s="356">
        <v>3600</v>
      </c>
      <c r="J49" s="358">
        <f t="shared" si="5"/>
        <v>33600</v>
      </c>
      <c r="K49" s="359">
        <v>1080000</v>
      </c>
      <c r="L49" s="358">
        <f t="shared" si="2"/>
        <v>1113600</v>
      </c>
      <c r="M49" s="119"/>
    </row>
    <row r="50" spans="1:13" s="64" customFormat="1" ht="20.100000000000001" customHeight="1" x14ac:dyDescent="0.15">
      <c r="A50" s="106">
        <v>14</v>
      </c>
      <c r="B50" s="353" t="s">
        <v>333</v>
      </c>
      <c r="C50" s="354" ph="1">
        <v>3.6</v>
      </c>
      <c r="D50" s="360">
        <v>30000</v>
      </c>
      <c r="E50" s="361"/>
      <c r="F50" s="361"/>
      <c r="G50" s="361"/>
      <c r="H50" s="361"/>
      <c r="I50" s="356">
        <v>3600</v>
      </c>
      <c r="J50" s="358">
        <f t="shared" ref="J50" si="6">SUM(D50:I50)</f>
        <v>33600</v>
      </c>
      <c r="K50" s="359">
        <v>1060000</v>
      </c>
      <c r="L50" s="358">
        <f t="shared" si="2"/>
        <v>1093600</v>
      </c>
      <c r="M50" s="127"/>
    </row>
    <row r="51" spans="1:13" s="64" customFormat="1" ht="20.100000000000001" customHeight="1" x14ac:dyDescent="0.4">
      <c r="A51" s="106">
        <v>15</v>
      </c>
      <c r="B51" s="116"/>
      <c r="C51" s="214"/>
      <c r="D51" s="126"/>
      <c r="E51" s="215"/>
      <c r="F51" s="215"/>
      <c r="G51" s="215"/>
      <c r="H51" s="215"/>
      <c r="I51" s="215"/>
      <c r="J51" s="216">
        <f t="shared" ref="J51" si="7">SUM(D51:I51)</f>
        <v>0</v>
      </c>
      <c r="K51" s="301"/>
      <c r="L51" s="211">
        <f t="shared" si="2"/>
        <v>0</v>
      </c>
      <c r="M51" s="119"/>
    </row>
    <row r="52" spans="1:13" s="64" customFormat="1" ht="20.100000000000001" customHeight="1" x14ac:dyDescent="0.4">
      <c r="A52" s="106">
        <v>16</v>
      </c>
      <c r="B52" s="121"/>
      <c r="C52" s="122"/>
      <c r="D52" s="108"/>
      <c r="E52" s="210"/>
      <c r="F52" s="120"/>
      <c r="G52" s="120"/>
      <c r="H52" s="120"/>
      <c r="I52" s="120"/>
      <c r="J52" s="211">
        <f t="shared" ref="J52:J58" si="8">SUM(D52:I52)</f>
        <v>0</v>
      </c>
      <c r="K52" s="301"/>
      <c r="L52" s="211">
        <f t="shared" si="2"/>
        <v>0</v>
      </c>
      <c r="M52" s="127"/>
    </row>
    <row r="53" spans="1:13" s="64" customFormat="1" ht="20.100000000000001" customHeight="1" x14ac:dyDescent="0.4">
      <c r="A53" s="106">
        <v>17</v>
      </c>
      <c r="B53" s="121"/>
      <c r="C53" s="122"/>
      <c r="D53" s="108"/>
      <c r="E53" s="120"/>
      <c r="F53" s="120"/>
      <c r="G53" s="120"/>
      <c r="H53" s="120"/>
      <c r="I53" s="120"/>
      <c r="J53" s="211">
        <f t="shared" si="8"/>
        <v>0</v>
      </c>
      <c r="K53" s="301"/>
      <c r="L53" s="211">
        <f t="shared" si="2"/>
        <v>0</v>
      </c>
      <c r="M53" s="119"/>
    </row>
    <row r="54" spans="1:13" s="64" customFormat="1" ht="20.100000000000001" customHeight="1" x14ac:dyDescent="0.4">
      <c r="A54" s="106">
        <v>18</v>
      </c>
      <c r="B54" s="121"/>
      <c r="C54" s="122"/>
      <c r="D54" s="108"/>
      <c r="E54" s="120"/>
      <c r="F54" s="120"/>
      <c r="G54" s="120"/>
      <c r="H54" s="120"/>
      <c r="I54" s="120"/>
      <c r="J54" s="211">
        <f t="shared" si="8"/>
        <v>0</v>
      </c>
      <c r="K54" s="301"/>
      <c r="L54" s="211">
        <f t="shared" si="2"/>
        <v>0</v>
      </c>
      <c r="M54" s="119"/>
    </row>
    <row r="55" spans="1:13" s="64" customFormat="1" ht="20.100000000000001" customHeight="1" x14ac:dyDescent="0.4">
      <c r="A55" s="106">
        <v>19</v>
      </c>
      <c r="B55" s="121"/>
      <c r="C55" s="122"/>
      <c r="D55" s="108"/>
      <c r="E55" s="120"/>
      <c r="F55" s="120"/>
      <c r="G55" s="120"/>
      <c r="H55" s="120"/>
      <c r="I55" s="120"/>
      <c r="J55" s="211">
        <f t="shared" si="8"/>
        <v>0</v>
      </c>
      <c r="K55" s="301"/>
      <c r="L55" s="211">
        <f t="shared" si="2"/>
        <v>0</v>
      </c>
      <c r="M55" s="119"/>
    </row>
    <row r="56" spans="1:13" s="64" customFormat="1" ht="20.100000000000001" customHeight="1" x14ac:dyDescent="0.4">
      <c r="A56" s="106">
        <v>20</v>
      </c>
      <c r="B56" s="121"/>
      <c r="C56" s="122"/>
      <c r="D56" s="108"/>
      <c r="E56" s="108"/>
      <c r="F56" s="108"/>
      <c r="G56" s="108"/>
      <c r="H56" s="108"/>
      <c r="I56" s="120"/>
      <c r="J56" s="211">
        <f t="shared" si="8"/>
        <v>0</v>
      </c>
      <c r="K56" s="301"/>
      <c r="L56" s="211">
        <f t="shared" si="2"/>
        <v>0</v>
      </c>
      <c r="M56" s="119"/>
    </row>
    <row r="57" spans="1:13" s="64" customFormat="1" ht="20.100000000000001" customHeight="1" x14ac:dyDescent="0.4">
      <c r="A57" s="106">
        <v>21</v>
      </c>
      <c r="B57" s="121"/>
      <c r="C57" s="122"/>
      <c r="D57" s="108"/>
      <c r="E57" s="120"/>
      <c r="F57" s="120"/>
      <c r="G57" s="120"/>
      <c r="H57" s="120"/>
      <c r="I57" s="120"/>
      <c r="J57" s="211">
        <f t="shared" si="8"/>
        <v>0</v>
      </c>
      <c r="K57" s="301"/>
      <c r="L57" s="211">
        <f t="shared" si="2"/>
        <v>0</v>
      </c>
      <c r="M57" s="119"/>
    </row>
    <row r="58" spans="1:13" s="64" customFormat="1" ht="20.100000000000001" customHeight="1" x14ac:dyDescent="0.4">
      <c r="A58" s="106">
        <v>22</v>
      </c>
      <c r="B58" s="121"/>
      <c r="C58" s="122"/>
      <c r="D58" s="108"/>
      <c r="E58" s="108"/>
      <c r="F58" s="108"/>
      <c r="G58" s="108"/>
      <c r="H58" s="108"/>
      <c r="I58" s="120"/>
      <c r="J58" s="211">
        <f t="shared" si="8"/>
        <v>0</v>
      </c>
      <c r="K58" s="301"/>
      <c r="L58" s="211">
        <f t="shared" si="2"/>
        <v>0</v>
      </c>
      <c r="M58" s="119"/>
    </row>
    <row r="59" spans="1:13" s="64" customFormat="1" ht="20.100000000000001" customHeight="1" x14ac:dyDescent="0.4">
      <c r="A59" s="106">
        <v>23</v>
      </c>
      <c r="B59" s="121"/>
      <c r="C59" s="122"/>
      <c r="D59" s="108"/>
      <c r="E59" s="210"/>
      <c r="F59" s="120"/>
      <c r="G59" s="120"/>
      <c r="H59" s="120"/>
      <c r="I59" s="120"/>
      <c r="J59" s="211">
        <f t="shared" ref="J59:J64" si="9">SUM(D59:I59)</f>
        <v>0</v>
      </c>
      <c r="K59" s="301"/>
      <c r="L59" s="211">
        <f t="shared" si="2"/>
        <v>0</v>
      </c>
      <c r="M59" s="127"/>
    </row>
    <row r="60" spans="1:13" s="64" customFormat="1" ht="20.100000000000001" customHeight="1" x14ac:dyDescent="0.4">
      <c r="A60" s="106">
        <v>24</v>
      </c>
      <c r="B60" s="121"/>
      <c r="C60" s="122"/>
      <c r="D60" s="108"/>
      <c r="E60" s="120"/>
      <c r="F60" s="120"/>
      <c r="G60" s="120"/>
      <c r="H60" s="120"/>
      <c r="I60" s="120"/>
      <c r="J60" s="211">
        <f t="shared" si="9"/>
        <v>0</v>
      </c>
      <c r="K60" s="301"/>
      <c r="L60" s="211">
        <f t="shared" si="2"/>
        <v>0</v>
      </c>
      <c r="M60" s="119"/>
    </row>
    <row r="61" spans="1:13" s="64" customFormat="1" ht="20.100000000000001" customHeight="1" x14ac:dyDescent="0.4">
      <c r="A61" s="106">
        <v>25</v>
      </c>
      <c r="B61" s="121"/>
      <c r="C61" s="122"/>
      <c r="D61" s="108"/>
      <c r="E61" s="120"/>
      <c r="F61" s="120"/>
      <c r="G61" s="120"/>
      <c r="H61" s="120"/>
      <c r="I61" s="120"/>
      <c r="J61" s="211">
        <f t="shared" si="9"/>
        <v>0</v>
      </c>
      <c r="K61" s="301"/>
      <c r="L61" s="211">
        <f t="shared" si="2"/>
        <v>0</v>
      </c>
      <c r="M61" s="119"/>
    </row>
    <row r="62" spans="1:13" s="64" customFormat="1" ht="20.100000000000001" customHeight="1" x14ac:dyDescent="0.4">
      <c r="A62" s="106">
        <v>26</v>
      </c>
      <c r="B62" s="121"/>
      <c r="C62" s="122"/>
      <c r="D62" s="108"/>
      <c r="E62" s="120"/>
      <c r="F62" s="120"/>
      <c r="G62" s="120"/>
      <c r="H62" s="120"/>
      <c r="I62" s="120"/>
      <c r="J62" s="211">
        <f t="shared" si="9"/>
        <v>0</v>
      </c>
      <c r="K62" s="301"/>
      <c r="L62" s="211">
        <f t="shared" si="2"/>
        <v>0</v>
      </c>
      <c r="M62" s="119"/>
    </row>
    <row r="63" spans="1:13" s="64" customFormat="1" ht="20.100000000000001" customHeight="1" x14ac:dyDescent="0.4">
      <c r="A63" s="106">
        <v>27</v>
      </c>
      <c r="B63" s="121"/>
      <c r="C63" s="122"/>
      <c r="D63" s="108"/>
      <c r="E63" s="120"/>
      <c r="F63" s="120"/>
      <c r="G63" s="120"/>
      <c r="H63" s="120"/>
      <c r="I63" s="120"/>
      <c r="J63" s="211">
        <f t="shared" ref="J63" si="10">SUM(D63:I63)</f>
        <v>0</v>
      </c>
      <c r="K63" s="301"/>
      <c r="L63" s="211">
        <f t="shared" si="2"/>
        <v>0</v>
      </c>
      <c r="M63" s="119"/>
    </row>
    <row r="64" spans="1:13" s="64" customFormat="1" ht="20.100000000000001" customHeight="1" x14ac:dyDescent="0.4">
      <c r="A64" s="106">
        <v>28</v>
      </c>
      <c r="B64" s="121"/>
      <c r="C64" s="122"/>
      <c r="D64" s="108"/>
      <c r="E64" s="108"/>
      <c r="F64" s="108"/>
      <c r="G64" s="108"/>
      <c r="H64" s="108"/>
      <c r="I64" s="120"/>
      <c r="J64" s="211">
        <f t="shared" si="9"/>
        <v>0</v>
      </c>
      <c r="K64" s="301"/>
      <c r="L64" s="211">
        <f t="shared" si="2"/>
        <v>0</v>
      </c>
      <c r="M64" s="119"/>
    </row>
    <row r="65" spans="1:16" s="64" customFormat="1" ht="20.100000000000001" customHeight="1" thickBot="1" x14ac:dyDescent="0.45">
      <c r="A65" s="109">
        <v>29</v>
      </c>
      <c r="B65" s="123"/>
      <c r="C65" s="124"/>
      <c r="D65" s="125"/>
      <c r="E65" s="125"/>
      <c r="F65" s="125"/>
      <c r="G65" s="125"/>
      <c r="H65" s="125"/>
      <c r="I65" s="217"/>
      <c r="J65" s="212">
        <f t="shared" si="4"/>
        <v>0</v>
      </c>
      <c r="K65" s="301"/>
      <c r="L65" s="211">
        <f t="shared" si="2"/>
        <v>0</v>
      </c>
      <c r="M65" s="119"/>
    </row>
    <row r="66" spans="1:16" s="64" customFormat="1" ht="20.25" customHeight="1" thickTop="1" x14ac:dyDescent="0.4">
      <c r="A66" s="265"/>
      <c r="B66" s="266" t="s">
        <v>193</v>
      </c>
      <c r="C66" s="364">
        <f>SUM(C37:C65)</f>
        <v>71.999999999999986</v>
      </c>
      <c r="D66" s="365"/>
      <c r="E66" s="365"/>
      <c r="F66" s="365"/>
      <c r="G66" s="365"/>
      <c r="H66" s="365"/>
      <c r="I66" s="365">
        <f>SUM(I37:I65)</f>
        <v>66960</v>
      </c>
      <c r="J66" s="367">
        <f>SUM(J37:J65)</f>
        <v>624960</v>
      </c>
      <c r="K66" s="367">
        <f>SUM(K37:K65)</f>
        <v>32462000</v>
      </c>
      <c r="L66" s="367">
        <f>SUM(L37:L65)</f>
        <v>33086960</v>
      </c>
      <c r="M66" t="s">
        <v>269</v>
      </c>
    </row>
    <row r="67" spans="1:16" s="64" customFormat="1" ht="8.25" customHeight="1" thickBot="1" x14ac:dyDescent="0.45">
      <c r="A67" s="281"/>
      <c r="B67" s="207"/>
      <c r="C67" s="279"/>
      <c r="D67" s="278"/>
      <c r="E67" s="278"/>
      <c r="F67" s="278"/>
      <c r="G67" s="278"/>
      <c r="H67" s="278"/>
      <c r="I67" s="278"/>
      <c r="J67" s="280"/>
      <c r="K67" s="280"/>
      <c r="L67" s="280"/>
      <c r="M67"/>
    </row>
    <row r="68" spans="1:16" ht="29.25" customHeight="1" thickBot="1" x14ac:dyDescent="0.2">
      <c r="A68" s="661" t="s">
        <v>206</v>
      </c>
      <c r="B68" s="662"/>
      <c r="C68" s="683" t="s">
        <v>205</v>
      </c>
      <c r="D68" s="684"/>
      <c r="E68" s="684"/>
      <c r="F68" s="684"/>
      <c r="G68" s="684"/>
      <c r="H68" s="684"/>
      <c r="I68" s="685"/>
      <c r="J68" s="368">
        <f>SUM(J100/C100)</f>
        <v>3360</v>
      </c>
      <c r="K68" s="689" t="s">
        <v>207</v>
      </c>
      <c r="L68" s="628" t="s">
        <v>208</v>
      </c>
    </row>
    <row r="69" spans="1:16" ht="24.75" customHeight="1" x14ac:dyDescent="0.15">
      <c r="A69" s="663"/>
      <c r="B69" s="664"/>
      <c r="C69" s="207"/>
      <c r="D69" s="690" t="s">
        <v>243</v>
      </c>
      <c r="E69" s="691"/>
      <c r="F69" s="691"/>
      <c r="G69" s="691"/>
      <c r="H69" s="691"/>
      <c r="I69" s="692"/>
      <c r="J69" s="132"/>
      <c r="K69" s="628"/>
      <c r="L69" s="628"/>
    </row>
    <row r="70" spans="1:16" ht="85.5" customHeight="1" x14ac:dyDescent="0.15">
      <c r="A70" s="601" t="s">
        <v>196</v>
      </c>
      <c r="B70" s="665"/>
      <c r="C70" s="208" t="s">
        <v>198</v>
      </c>
      <c r="D70" s="103" t="s">
        <v>183</v>
      </c>
      <c r="E70" s="103" t="s">
        <v>184</v>
      </c>
      <c r="F70" s="103" t="s">
        <v>185</v>
      </c>
      <c r="G70" s="103" t="s">
        <v>186</v>
      </c>
      <c r="H70" s="103" t="s">
        <v>187</v>
      </c>
      <c r="I70" s="112" t="s">
        <v>188</v>
      </c>
      <c r="J70" s="178" t="s">
        <v>253</v>
      </c>
      <c r="K70" s="180" t="s">
        <v>217</v>
      </c>
      <c r="L70" s="213" t="s">
        <v>218</v>
      </c>
      <c r="N70" s="656" t="s">
        <v>272</v>
      </c>
      <c r="O70" s="657"/>
      <c r="P70" s="658"/>
    </row>
    <row r="71" spans="1:16" s="64" customFormat="1" ht="20.100000000000001" customHeight="1" x14ac:dyDescent="0.4">
      <c r="A71" s="106">
        <v>1</v>
      </c>
      <c r="B71" s="369" t="s">
        <v>334</v>
      </c>
      <c r="C71" s="354" ph="1">
        <v>6</v>
      </c>
      <c r="D71" s="370"/>
      <c r="E71" s="371">
        <v>18000</v>
      </c>
      <c r="F71" s="371"/>
      <c r="G71" s="371"/>
      <c r="H71" s="371"/>
      <c r="I71" s="371">
        <v>2160</v>
      </c>
      <c r="J71" s="372">
        <f>SUM(D71:I71)</f>
        <v>20160</v>
      </c>
      <c r="K71" s="373">
        <v>4000000</v>
      </c>
      <c r="L71" s="372">
        <f t="shared" ref="L71:L99" si="11">SUM(J71+K71)</f>
        <v>4020160</v>
      </c>
      <c r="N71" s="267"/>
      <c r="O71" s="267"/>
      <c r="P71" s="267"/>
    </row>
    <row r="72" spans="1:16" s="64" customFormat="1" ht="20.100000000000001" customHeight="1" x14ac:dyDescent="0.15">
      <c r="A72" s="106">
        <v>2</v>
      </c>
      <c r="B72" s="369" t="s">
        <v>335</v>
      </c>
      <c r="C72" s="362" ph="1">
        <v>6</v>
      </c>
      <c r="D72" s="374"/>
      <c r="E72" s="371">
        <v>18000</v>
      </c>
      <c r="F72" s="375"/>
      <c r="G72" s="375"/>
      <c r="H72" s="375"/>
      <c r="I72" s="371">
        <v>2160</v>
      </c>
      <c r="J72" s="372">
        <f t="shared" ref="J72:J99" si="12">SUM(D72:I72)</f>
        <v>20160</v>
      </c>
      <c r="K72" s="376">
        <v>2160000</v>
      </c>
      <c r="L72" s="372">
        <f t="shared" si="11"/>
        <v>2180160</v>
      </c>
      <c r="N72" s="268"/>
      <c r="O72" s="64" t="s">
        <v>279</v>
      </c>
    </row>
    <row r="73" spans="1:16" s="64" customFormat="1" ht="20.100000000000001" customHeight="1" x14ac:dyDescent="0.4">
      <c r="A73" s="106">
        <v>3</v>
      </c>
      <c r="B73" s="219"/>
      <c r="C73" s="122"/>
      <c r="D73" s="113"/>
      <c r="E73" s="128"/>
      <c r="F73" s="128"/>
      <c r="G73" s="128"/>
      <c r="H73" s="128"/>
      <c r="I73" s="128"/>
      <c r="J73" s="218">
        <f t="shared" si="12"/>
        <v>0</v>
      </c>
      <c r="K73" s="305"/>
      <c r="L73" s="218">
        <f t="shared" si="11"/>
        <v>0</v>
      </c>
      <c r="N73" s="304"/>
    </row>
    <row r="74" spans="1:16" s="64" customFormat="1" ht="20.100000000000001" customHeight="1" x14ac:dyDescent="0.4">
      <c r="A74" s="106">
        <v>4</v>
      </c>
      <c r="B74" s="219"/>
      <c r="C74" s="122"/>
      <c r="D74" s="113"/>
      <c r="E74" s="128"/>
      <c r="F74" s="128"/>
      <c r="G74" s="128"/>
      <c r="H74" s="128"/>
      <c r="I74" s="128"/>
      <c r="J74" s="218">
        <f t="shared" si="12"/>
        <v>0</v>
      </c>
      <c r="K74" s="305"/>
      <c r="L74" s="218">
        <f t="shared" si="11"/>
        <v>0</v>
      </c>
    </row>
    <row r="75" spans="1:16" s="64" customFormat="1" ht="20.100000000000001" customHeight="1" x14ac:dyDescent="0.4">
      <c r="A75" s="106">
        <v>5</v>
      </c>
      <c r="B75" s="219"/>
      <c r="C75" s="122"/>
      <c r="D75" s="113"/>
      <c r="E75" s="128"/>
      <c r="F75" s="128"/>
      <c r="G75" s="128"/>
      <c r="H75" s="128"/>
      <c r="I75" s="128"/>
      <c r="J75" s="218">
        <f t="shared" ref="J75:J78" si="13">SUM(D75:I75)</f>
        <v>0</v>
      </c>
      <c r="K75" s="305"/>
      <c r="L75" s="218">
        <f t="shared" si="11"/>
        <v>0</v>
      </c>
    </row>
    <row r="76" spans="1:16" s="64" customFormat="1" ht="20.100000000000001" customHeight="1" x14ac:dyDescent="0.4">
      <c r="A76" s="106">
        <v>6</v>
      </c>
      <c r="B76" s="219"/>
      <c r="C76" s="122"/>
      <c r="D76" s="113"/>
      <c r="E76" s="128"/>
      <c r="F76" s="128"/>
      <c r="G76" s="128"/>
      <c r="H76" s="128"/>
      <c r="I76" s="128"/>
      <c r="J76" s="218">
        <f t="shared" si="13"/>
        <v>0</v>
      </c>
      <c r="K76" s="305"/>
      <c r="L76" s="218">
        <f t="shared" si="11"/>
        <v>0</v>
      </c>
    </row>
    <row r="77" spans="1:16" s="64" customFormat="1" ht="20.100000000000001" customHeight="1" x14ac:dyDescent="0.4">
      <c r="A77" s="106">
        <v>7</v>
      </c>
      <c r="B77" s="219"/>
      <c r="C77" s="122"/>
      <c r="D77" s="113"/>
      <c r="E77" s="128"/>
      <c r="F77" s="128"/>
      <c r="G77" s="128"/>
      <c r="H77" s="128"/>
      <c r="I77" s="128"/>
      <c r="J77" s="218">
        <f t="shared" si="13"/>
        <v>0</v>
      </c>
      <c r="K77" s="305"/>
      <c r="L77" s="218">
        <f t="shared" si="11"/>
        <v>0</v>
      </c>
    </row>
    <row r="78" spans="1:16" s="64" customFormat="1" ht="20.100000000000001" customHeight="1" x14ac:dyDescent="0.4">
      <c r="A78" s="106">
        <v>8</v>
      </c>
      <c r="B78" s="219"/>
      <c r="C78" s="122"/>
      <c r="D78" s="113"/>
      <c r="E78" s="128"/>
      <c r="F78" s="128"/>
      <c r="G78" s="128"/>
      <c r="H78" s="128"/>
      <c r="I78" s="128"/>
      <c r="J78" s="218">
        <f t="shared" si="13"/>
        <v>0</v>
      </c>
      <c r="K78" s="305"/>
      <c r="L78" s="218">
        <f t="shared" si="11"/>
        <v>0</v>
      </c>
    </row>
    <row r="79" spans="1:16" s="64" customFormat="1" ht="20.100000000000001" customHeight="1" x14ac:dyDescent="0.4">
      <c r="A79" s="106">
        <v>9</v>
      </c>
      <c r="B79" s="219"/>
      <c r="C79" s="122"/>
      <c r="D79" s="113"/>
      <c r="E79" s="128"/>
      <c r="F79" s="128"/>
      <c r="G79" s="128"/>
      <c r="H79" s="128"/>
      <c r="I79" s="128"/>
      <c r="J79" s="218">
        <f t="shared" ref="J79:J96" si="14">SUM(D79:I79)</f>
        <v>0</v>
      </c>
      <c r="K79" s="305"/>
      <c r="L79" s="218">
        <f t="shared" si="11"/>
        <v>0</v>
      </c>
    </row>
    <row r="80" spans="1:16" s="64" customFormat="1" ht="20.100000000000001" customHeight="1" x14ac:dyDescent="0.4">
      <c r="A80" s="106">
        <v>10</v>
      </c>
      <c r="B80" s="219"/>
      <c r="C80" s="122"/>
      <c r="D80" s="113"/>
      <c r="E80" s="128"/>
      <c r="F80" s="128"/>
      <c r="G80" s="128"/>
      <c r="H80" s="128"/>
      <c r="I80" s="128"/>
      <c r="J80" s="218">
        <f t="shared" si="14"/>
        <v>0</v>
      </c>
      <c r="K80" s="305"/>
      <c r="L80" s="218">
        <f t="shared" si="11"/>
        <v>0</v>
      </c>
    </row>
    <row r="81" spans="1:12" s="64" customFormat="1" ht="20.100000000000001" customHeight="1" x14ac:dyDescent="0.4">
      <c r="A81" s="106">
        <v>11</v>
      </c>
      <c r="B81" s="219"/>
      <c r="C81" s="122"/>
      <c r="D81" s="113"/>
      <c r="E81" s="128"/>
      <c r="F81" s="128"/>
      <c r="G81" s="128"/>
      <c r="H81" s="128"/>
      <c r="I81" s="128"/>
      <c r="J81" s="218">
        <f t="shared" si="14"/>
        <v>0</v>
      </c>
      <c r="K81" s="305"/>
      <c r="L81" s="218">
        <f t="shared" si="11"/>
        <v>0</v>
      </c>
    </row>
    <row r="82" spans="1:12" s="64" customFormat="1" ht="20.100000000000001" customHeight="1" x14ac:dyDescent="0.4">
      <c r="A82" s="106">
        <v>12</v>
      </c>
      <c r="B82" s="219"/>
      <c r="C82" s="122"/>
      <c r="D82" s="113"/>
      <c r="E82" s="128"/>
      <c r="F82" s="128"/>
      <c r="G82" s="128"/>
      <c r="H82" s="128"/>
      <c r="I82" s="128"/>
      <c r="J82" s="218">
        <f t="shared" si="14"/>
        <v>0</v>
      </c>
      <c r="K82" s="305"/>
      <c r="L82" s="218">
        <f t="shared" si="11"/>
        <v>0</v>
      </c>
    </row>
    <row r="83" spans="1:12" s="64" customFormat="1" ht="20.100000000000001" customHeight="1" x14ac:dyDescent="0.4">
      <c r="A83" s="106">
        <v>13</v>
      </c>
      <c r="B83" s="219"/>
      <c r="C83" s="122"/>
      <c r="D83" s="113"/>
      <c r="E83" s="128"/>
      <c r="F83" s="128"/>
      <c r="G83" s="128"/>
      <c r="H83" s="128"/>
      <c r="I83" s="128"/>
      <c r="J83" s="218">
        <f t="shared" si="14"/>
        <v>0</v>
      </c>
      <c r="K83" s="305"/>
      <c r="L83" s="218">
        <f t="shared" si="11"/>
        <v>0</v>
      </c>
    </row>
    <row r="84" spans="1:12" s="64" customFormat="1" ht="20.100000000000001" customHeight="1" x14ac:dyDescent="0.4">
      <c r="A84" s="106">
        <v>14</v>
      </c>
      <c r="B84" s="219"/>
      <c r="C84" s="122"/>
      <c r="D84" s="113"/>
      <c r="E84" s="128"/>
      <c r="F84" s="128"/>
      <c r="G84" s="128"/>
      <c r="H84" s="128"/>
      <c r="I84" s="128"/>
      <c r="J84" s="218">
        <f t="shared" si="14"/>
        <v>0</v>
      </c>
      <c r="K84" s="305"/>
      <c r="L84" s="218">
        <f t="shared" si="11"/>
        <v>0</v>
      </c>
    </row>
    <row r="85" spans="1:12" s="64" customFormat="1" ht="20.100000000000001" customHeight="1" x14ac:dyDescent="0.4">
      <c r="A85" s="106">
        <v>15</v>
      </c>
      <c r="B85" s="219"/>
      <c r="C85" s="122"/>
      <c r="D85" s="113"/>
      <c r="E85" s="128"/>
      <c r="F85" s="128"/>
      <c r="G85" s="128"/>
      <c r="H85" s="128"/>
      <c r="I85" s="128"/>
      <c r="J85" s="218">
        <f t="shared" ref="J85:J89" si="15">SUM(D85:I85)</f>
        <v>0</v>
      </c>
      <c r="K85" s="305"/>
      <c r="L85" s="218">
        <f t="shared" si="11"/>
        <v>0</v>
      </c>
    </row>
    <row r="86" spans="1:12" s="64" customFormat="1" ht="20.100000000000001" customHeight="1" x14ac:dyDescent="0.4">
      <c r="A86" s="106">
        <v>16</v>
      </c>
      <c r="B86" s="219"/>
      <c r="C86" s="122"/>
      <c r="D86" s="113"/>
      <c r="E86" s="128"/>
      <c r="F86" s="128"/>
      <c r="G86" s="128"/>
      <c r="H86" s="128"/>
      <c r="I86" s="128"/>
      <c r="J86" s="218">
        <f t="shared" si="15"/>
        <v>0</v>
      </c>
      <c r="K86" s="305"/>
      <c r="L86" s="218">
        <f t="shared" si="11"/>
        <v>0</v>
      </c>
    </row>
    <row r="87" spans="1:12" s="64" customFormat="1" ht="20.100000000000001" customHeight="1" x14ac:dyDescent="0.4">
      <c r="A87" s="106">
        <v>17</v>
      </c>
      <c r="B87" s="219"/>
      <c r="C87" s="122"/>
      <c r="D87" s="113"/>
      <c r="E87" s="128"/>
      <c r="F87" s="128"/>
      <c r="G87" s="128"/>
      <c r="H87" s="128"/>
      <c r="I87" s="128"/>
      <c r="J87" s="218">
        <f t="shared" si="15"/>
        <v>0</v>
      </c>
      <c r="K87" s="305"/>
      <c r="L87" s="218">
        <f t="shared" si="11"/>
        <v>0</v>
      </c>
    </row>
    <row r="88" spans="1:12" s="64" customFormat="1" ht="20.100000000000001" customHeight="1" x14ac:dyDescent="0.4">
      <c r="A88" s="106">
        <v>18</v>
      </c>
      <c r="B88" s="219"/>
      <c r="C88" s="122"/>
      <c r="D88" s="113"/>
      <c r="E88" s="128"/>
      <c r="F88" s="128"/>
      <c r="G88" s="128"/>
      <c r="H88" s="128"/>
      <c r="I88" s="128"/>
      <c r="J88" s="218">
        <f t="shared" si="15"/>
        <v>0</v>
      </c>
      <c r="K88" s="305"/>
      <c r="L88" s="218">
        <f t="shared" si="11"/>
        <v>0</v>
      </c>
    </row>
    <row r="89" spans="1:12" s="64" customFormat="1" ht="20.100000000000001" customHeight="1" x14ac:dyDescent="0.4">
      <c r="A89" s="106">
        <v>19</v>
      </c>
      <c r="B89" s="219"/>
      <c r="C89" s="122"/>
      <c r="D89" s="113"/>
      <c r="E89" s="128"/>
      <c r="F89" s="128"/>
      <c r="G89" s="128"/>
      <c r="H89" s="128"/>
      <c r="I89" s="128"/>
      <c r="J89" s="218">
        <f t="shared" si="15"/>
        <v>0</v>
      </c>
      <c r="K89" s="305"/>
      <c r="L89" s="218">
        <f t="shared" si="11"/>
        <v>0</v>
      </c>
    </row>
    <row r="90" spans="1:12" s="64" customFormat="1" ht="20.100000000000001" customHeight="1" x14ac:dyDescent="0.4">
      <c r="A90" s="106">
        <v>20</v>
      </c>
      <c r="B90" s="219"/>
      <c r="C90" s="122"/>
      <c r="D90" s="113"/>
      <c r="E90" s="128"/>
      <c r="F90" s="128"/>
      <c r="G90" s="128"/>
      <c r="H90" s="128"/>
      <c r="I90" s="128"/>
      <c r="J90" s="218">
        <f t="shared" si="14"/>
        <v>0</v>
      </c>
      <c r="K90" s="305"/>
      <c r="L90" s="218">
        <f t="shared" si="11"/>
        <v>0</v>
      </c>
    </row>
    <row r="91" spans="1:12" s="64" customFormat="1" ht="20.100000000000001" customHeight="1" x14ac:dyDescent="0.4">
      <c r="A91" s="106">
        <v>21</v>
      </c>
      <c r="B91" s="219"/>
      <c r="C91" s="122"/>
      <c r="D91" s="113"/>
      <c r="E91" s="128"/>
      <c r="F91" s="128"/>
      <c r="G91" s="128"/>
      <c r="H91" s="128"/>
      <c r="I91" s="128"/>
      <c r="J91" s="218">
        <f t="shared" si="14"/>
        <v>0</v>
      </c>
      <c r="K91" s="305"/>
      <c r="L91" s="218">
        <f t="shared" si="11"/>
        <v>0</v>
      </c>
    </row>
    <row r="92" spans="1:12" s="64" customFormat="1" ht="20.100000000000001" customHeight="1" x14ac:dyDescent="0.4">
      <c r="A92" s="106">
        <v>22</v>
      </c>
      <c r="B92" s="219"/>
      <c r="C92" s="122"/>
      <c r="D92" s="113"/>
      <c r="E92" s="128"/>
      <c r="F92" s="128"/>
      <c r="G92" s="128"/>
      <c r="H92" s="128"/>
      <c r="I92" s="128"/>
      <c r="J92" s="218">
        <f t="shared" ref="J92" si="16">SUM(D92:I92)</f>
        <v>0</v>
      </c>
      <c r="K92" s="305"/>
      <c r="L92" s="218">
        <f t="shared" si="11"/>
        <v>0</v>
      </c>
    </row>
    <row r="93" spans="1:12" s="64" customFormat="1" ht="20.100000000000001" customHeight="1" x14ac:dyDescent="0.4">
      <c r="A93" s="106">
        <v>23</v>
      </c>
      <c r="B93" s="219"/>
      <c r="C93" s="122"/>
      <c r="D93" s="113"/>
      <c r="E93" s="128"/>
      <c r="F93" s="128"/>
      <c r="G93" s="128"/>
      <c r="H93" s="128"/>
      <c r="I93" s="128"/>
      <c r="J93" s="218">
        <f t="shared" si="14"/>
        <v>0</v>
      </c>
      <c r="K93" s="305"/>
      <c r="L93" s="218">
        <f t="shared" si="11"/>
        <v>0</v>
      </c>
    </row>
    <row r="94" spans="1:12" s="64" customFormat="1" ht="20.100000000000001" customHeight="1" x14ac:dyDescent="0.4">
      <c r="A94" s="106">
        <v>24</v>
      </c>
      <c r="B94" s="219"/>
      <c r="C94" s="122"/>
      <c r="D94" s="113"/>
      <c r="E94" s="128"/>
      <c r="F94" s="128"/>
      <c r="G94" s="128"/>
      <c r="H94" s="128"/>
      <c r="I94" s="128"/>
      <c r="J94" s="218">
        <f t="shared" si="14"/>
        <v>0</v>
      </c>
      <c r="K94" s="305"/>
      <c r="L94" s="218">
        <f t="shared" si="11"/>
        <v>0</v>
      </c>
    </row>
    <row r="95" spans="1:12" s="64" customFormat="1" ht="20.100000000000001" customHeight="1" x14ac:dyDescent="0.4">
      <c r="A95" s="106">
        <v>25</v>
      </c>
      <c r="B95" s="219"/>
      <c r="C95" s="122"/>
      <c r="D95" s="113"/>
      <c r="E95" s="128"/>
      <c r="F95" s="128"/>
      <c r="G95" s="128"/>
      <c r="H95" s="128"/>
      <c r="I95" s="128"/>
      <c r="J95" s="218">
        <f t="shared" si="14"/>
        <v>0</v>
      </c>
      <c r="K95" s="305"/>
      <c r="L95" s="218">
        <f t="shared" si="11"/>
        <v>0</v>
      </c>
    </row>
    <row r="96" spans="1:12" s="64" customFormat="1" ht="20.100000000000001" customHeight="1" x14ac:dyDescent="0.4">
      <c r="A96" s="106">
        <v>26</v>
      </c>
      <c r="B96" s="219"/>
      <c r="C96" s="122"/>
      <c r="D96" s="113"/>
      <c r="E96" s="128"/>
      <c r="F96" s="128"/>
      <c r="G96" s="128"/>
      <c r="H96" s="128"/>
      <c r="I96" s="128"/>
      <c r="J96" s="218">
        <f t="shared" si="14"/>
        <v>0</v>
      </c>
      <c r="K96" s="305"/>
      <c r="L96" s="218">
        <f t="shared" si="11"/>
        <v>0</v>
      </c>
    </row>
    <row r="97" spans="1:13" s="64" customFormat="1" ht="20.100000000000001" customHeight="1" x14ac:dyDescent="0.4">
      <c r="A97" s="106">
        <v>27</v>
      </c>
      <c r="B97" s="219"/>
      <c r="C97" s="122"/>
      <c r="D97" s="113"/>
      <c r="E97" s="128"/>
      <c r="F97" s="128"/>
      <c r="G97" s="128"/>
      <c r="H97" s="128"/>
      <c r="I97" s="128"/>
      <c r="J97" s="218">
        <f t="shared" ref="J97:J98" si="17">SUM(D97:I97)</f>
        <v>0</v>
      </c>
      <c r="K97" s="305"/>
      <c r="L97" s="218">
        <f t="shared" si="11"/>
        <v>0</v>
      </c>
    </row>
    <row r="98" spans="1:13" s="64" customFormat="1" ht="20.100000000000001" customHeight="1" x14ac:dyDescent="0.4">
      <c r="A98" s="106">
        <v>28</v>
      </c>
      <c r="B98" s="219"/>
      <c r="C98" s="122"/>
      <c r="D98" s="113"/>
      <c r="E98" s="128"/>
      <c r="F98" s="128"/>
      <c r="G98" s="128"/>
      <c r="H98" s="128"/>
      <c r="I98" s="128"/>
      <c r="J98" s="218">
        <f t="shared" si="17"/>
        <v>0</v>
      </c>
      <c r="K98" s="305"/>
      <c r="L98" s="218">
        <f t="shared" si="11"/>
        <v>0</v>
      </c>
    </row>
    <row r="99" spans="1:13" s="64" customFormat="1" ht="20.100000000000001" customHeight="1" thickBot="1" x14ac:dyDescent="0.45">
      <c r="A99" s="109">
        <v>29</v>
      </c>
      <c r="B99" s="220"/>
      <c r="C99" s="124"/>
      <c r="D99" s="114"/>
      <c r="E99" s="129"/>
      <c r="F99" s="129"/>
      <c r="G99" s="129"/>
      <c r="H99" s="129"/>
      <c r="I99" s="129"/>
      <c r="J99" s="221">
        <f t="shared" si="12"/>
        <v>0</v>
      </c>
      <c r="K99" s="306"/>
      <c r="L99" s="221">
        <f t="shared" si="11"/>
        <v>0</v>
      </c>
    </row>
    <row r="100" spans="1:13" s="64" customFormat="1" ht="22.5" customHeight="1" thickTop="1" x14ac:dyDescent="0.4">
      <c r="A100" s="115"/>
      <c r="B100" s="116" t="s">
        <v>193</v>
      </c>
      <c r="C100" s="377">
        <f>SUM(C71:C99)</f>
        <v>12</v>
      </c>
      <c r="D100" s="378"/>
      <c r="E100" s="378"/>
      <c r="F100" s="378"/>
      <c r="G100" s="378"/>
      <c r="H100" s="378"/>
      <c r="I100" s="379">
        <f>SUM(I71:I99)</f>
        <v>4320</v>
      </c>
      <c r="J100" s="378">
        <f>SUM(J71:J99)</f>
        <v>40320</v>
      </c>
      <c r="K100" s="378">
        <f>SUM(K71:K99)</f>
        <v>6160000</v>
      </c>
      <c r="L100" s="378">
        <f>SUM(L71:L99)</f>
        <v>6200320</v>
      </c>
      <c r="M100" t="s">
        <v>269</v>
      </c>
    </row>
    <row r="101" spans="1:13" x14ac:dyDescent="0.15">
      <c r="B101" s="62"/>
      <c r="C101" s="62"/>
      <c r="D101" s="62"/>
      <c r="E101" s="62"/>
      <c r="F101" s="62"/>
      <c r="G101" s="62"/>
      <c r="H101" s="62"/>
      <c r="I101" s="62"/>
      <c r="J101" s="62"/>
      <c r="K101" s="62"/>
    </row>
    <row r="102" spans="1:13" x14ac:dyDescent="0.15">
      <c r="B102" s="62"/>
      <c r="C102" s="62"/>
      <c r="D102" s="62"/>
      <c r="E102" s="62"/>
      <c r="F102" s="62"/>
      <c r="G102" s="62"/>
      <c r="H102" s="62"/>
      <c r="I102" s="62"/>
      <c r="J102" s="62"/>
      <c r="K102" s="62"/>
    </row>
    <row r="103" spans="1:13" x14ac:dyDescent="0.15">
      <c r="B103" s="62"/>
      <c r="C103" s="62"/>
      <c r="D103" s="62"/>
      <c r="E103" s="62"/>
      <c r="F103" s="62"/>
      <c r="G103" s="62"/>
      <c r="H103" s="62"/>
      <c r="I103" s="62"/>
      <c r="J103" s="62"/>
      <c r="K103" s="62"/>
    </row>
    <row r="104" spans="1:13" x14ac:dyDescent="0.15">
      <c r="B104" s="62"/>
      <c r="C104" s="62"/>
      <c r="D104" s="62"/>
      <c r="E104" s="62"/>
      <c r="F104" s="62"/>
      <c r="G104" s="62"/>
      <c r="H104" s="62"/>
      <c r="I104" s="62"/>
      <c r="J104" s="62"/>
      <c r="K104" s="62"/>
    </row>
    <row r="105" spans="1:13" x14ac:dyDescent="0.15">
      <c r="B105" s="62"/>
      <c r="C105" s="62"/>
      <c r="D105" s="62"/>
      <c r="E105" s="62"/>
      <c r="F105" s="62"/>
      <c r="G105" s="62"/>
      <c r="H105" s="62"/>
      <c r="I105" s="62"/>
      <c r="J105" s="62"/>
      <c r="K105" s="62"/>
    </row>
    <row r="106" spans="1:13" x14ac:dyDescent="0.15">
      <c r="B106" s="62"/>
      <c r="C106" s="62"/>
      <c r="D106" s="62"/>
      <c r="E106" s="62"/>
      <c r="F106" s="62"/>
      <c r="G106" s="62"/>
      <c r="H106" s="62"/>
      <c r="I106" s="62"/>
      <c r="J106" s="62"/>
      <c r="K106" s="62"/>
    </row>
    <row r="107" spans="1:13" x14ac:dyDescent="0.15">
      <c r="B107" s="62"/>
      <c r="C107" s="62"/>
      <c r="D107" s="62"/>
      <c r="E107" s="62"/>
      <c r="F107" s="62"/>
      <c r="G107" s="62"/>
      <c r="H107" s="62"/>
      <c r="I107" s="62"/>
      <c r="J107" s="62"/>
      <c r="K107" s="62"/>
    </row>
    <row r="108" spans="1:13" x14ac:dyDescent="0.15">
      <c r="B108" s="62"/>
      <c r="C108" s="62"/>
      <c r="D108" s="62"/>
      <c r="E108" s="62"/>
      <c r="F108" s="62"/>
      <c r="G108" s="62"/>
      <c r="H108" s="62"/>
      <c r="I108" s="62"/>
      <c r="J108" s="62"/>
      <c r="K108" s="62"/>
    </row>
    <row r="109" spans="1:13" x14ac:dyDescent="0.15">
      <c r="B109" s="62"/>
      <c r="C109" s="62"/>
      <c r="D109" s="62"/>
      <c r="E109" s="62"/>
      <c r="F109" s="62"/>
      <c r="G109" s="62"/>
      <c r="H109" s="62"/>
      <c r="I109" s="62"/>
      <c r="J109" s="62"/>
      <c r="K109" s="62"/>
    </row>
    <row r="110" spans="1:13" x14ac:dyDescent="0.15">
      <c r="B110" s="62"/>
      <c r="C110" s="62"/>
      <c r="D110" s="62"/>
      <c r="E110" s="62"/>
      <c r="F110" s="62"/>
      <c r="G110" s="62"/>
      <c r="H110" s="62"/>
      <c r="I110" s="62"/>
      <c r="J110" s="62"/>
      <c r="K110" s="62"/>
    </row>
    <row r="111" spans="1:13" x14ac:dyDescent="0.15">
      <c r="B111" s="62"/>
      <c r="C111" s="62"/>
      <c r="D111" s="62"/>
      <c r="E111" s="62"/>
      <c r="F111" s="62"/>
      <c r="G111" s="62"/>
      <c r="H111" s="62"/>
      <c r="I111" s="62"/>
      <c r="J111" s="62"/>
      <c r="K111" s="62"/>
    </row>
    <row r="112" spans="1:13" x14ac:dyDescent="0.15">
      <c r="B112" s="62"/>
      <c r="C112" s="62"/>
      <c r="D112" s="62"/>
      <c r="E112" s="62"/>
      <c r="F112" s="62"/>
      <c r="G112" s="62"/>
      <c r="H112" s="62"/>
      <c r="I112" s="62"/>
      <c r="J112" s="62"/>
      <c r="K112" s="62"/>
    </row>
    <row r="113" spans="2:11" x14ac:dyDescent="0.15">
      <c r="B113" s="62"/>
      <c r="C113" s="62"/>
      <c r="D113" s="62"/>
      <c r="E113" s="62"/>
      <c r="F113" s="62"/>
      <c r="G113" s="62"/>
      <c r="H113" s="62"/>
      <c r="I113" s="62"/>
      <c r="J113" s="62"/>
      <c r="K113" s="62"/>
    </row>
    <row r="114" spans="2:11" x14ac:dyDescent="0.15">
      <c r="B114" s="62"/>
      <c r="C114" s="62"/>
      <c r="D114" s="62"/>
      <c r="E114" s="62"/>
      <c r="F114" s="62"/>
      <c r="G114" s="62"/>
      <c r="H114" s="62"/>
      <c r="I114" s="62"/>
      <c r="J114" s="62"/>
      <c r="K114" s="62"/>
    </row>
    <row r="115" spans="2:11" x14ac:dyDescent="0.15">
      <c r="B115" s="62"/>
      <c r="C115" s="62"/>
      <c r="D115" s="62"/>
      <c r="E115" s="62"/>
      <c r="F115" s="62"/>
      <c r="G115" s="62"/>
      <c r="H115" s="62"/>
      <c r="I115" s="62"/>
      <c r="J115" s="62"/>
      <c r="K115" s="62"/>
    </row>
    <row r="116" spans="2:11" x14ac:dyDescent="0.15">
      <c r="B116" s="62"/>
      <c r="C116" s="62"/>
      <c r="D116" s="62"/>
      <c r="E116" s="62"/>
      <c r="F116" s="62"/>
      <c r="G116" s="62"/>
      <c r="H116" s="62"/>
      <c r="I116" s="62"/>
      <c r="J116" s="62"/>
      <c r="K116" s="62"/>
    </row>
    <row r="117" spans="2:11" x14ac:dyDescent="0.15">
      <c r="B117" s="62"/>
      <c r="C117" s="62"/>
      <c r="D117" s="62"/>
      <c r="E117" s="62"/>
      <c r="F117" s="62"/>
      <c r="G117" s="62"/>
      <c r="H117" s="62"/>
      <c r="I117" s="62"/>
      <c r="J117" s="62"/>
      <c r="K117" s="62"/>
    </row>
  </sheetData>
  <mergeCells count="35">
    <mergeCell ref="A1:C1"/>
    <mergeCell ref="K68:K69"/>
    <mergeCell ref="L68:L69"/>
    <mergeCell ref="K34:K35"/>
    <mergeCell ref="L34:L35"/>
    <mergeCell ref="D1:L1"/>
    <mergeCell ref="C34:I34"/>
    <mergeCell ref="D35:I35"/>
    <mergeCell ref="C68:I68"/>
    <mergeCell ref="D69:I69"/>
    <mergeCell ref="C5:I5"/>
    <mergeCell ref="C6:I6"/>
    <mergeCell ref="C7:I7"/>
    <mergeCell ref="D10:I10"/>
    <mergeCell ref="K9:K10"/>
    <mergeCell ref="C3:D3"/>
    <mergeCell ref="N7:S7"/>
    <mergeCell ref="K3:L3"/>
    <mergeCell ref="A3:B3"/>
    <mergeCell ref="A5:B7"/>
    <mergeCell ref="A9:B9"/>
    <mergeCell ref="C9:I9"/>
    <mergeCell ref="N70:P70"/>
    <mergeCell ref="N36:P36"/>
    <mergeCell ref="N11:P11"/>
    <mergeCell ref="A10:B10"/>
    <mergeCell ref="A68:B68"/>
    <mergeCell ref="A69:B69"/>
    <mergeCell ref="A70:B70"/>
    <mergeCell ref="A11:B11"/>
    <mergeCell ref="A32:B32"/>
    <mergeCell ref="A34:B34"/>
    <mergeCell ref="A35:B35"/>
    <mergeCell ref="A36:B36"/>
    <mergeCell ref="L9:L10"/>
  </mergeCells>
  <phoneticPr fontId="7"/>
  <pageMargins left="0.70866141732283472" right="0.70866141732283472" top="0.74803149606299213" bottom="0.74803149606299213" header="0.31496062992125984" footer="0.31496062992125984"/>
  <pageSetup paperSize="9" scale="65" orientation="landscape" cellComments="asDisplayed" horizontalDpi="4294967293" r:id="rId1"/>
  <headerFooter>
    <oddHeader>&amp;C賃金改善内訳書積算資料【令和元年　特定処遇用】</oddHeader>
  </headerFooter>
  <rowBreaks count="2" manualBreakCount="2">
    <brk id="33" max="19" man="1"/>
    <brk id="67" max="1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①共通様式（特定）※必須</vt:lpstr>
      <vt:lpstr> ②実績報告書（特定）※必須</vt:lpstr>
      <vt:lpstr>③添付書類1（特定）※必須</vt:lpstr>
      <vt:lpstr>④報告対象都道府県内一覧表（特定）</vt:lpstr>
      <vt:lpstr>⑤都道府県状況一覧表（特定）</vt:lpstr>
      <vt:lpstr>積算資料　参考用（各グループ）</vt:lpstr>
      <vt:lpstr>'①共通様式（特定）※必須'!Print_Area</vt:lpstr>
      <vt:lpstr>'③添付書類1（特定）※必須'!Print_Area</vt:lpstr>
      <vt:lpstr>'④報告対象都道府県内一覧表（特定）'!Print_Area</vt:lpstr>
      <vt:lpstr>'⑤都道府県状況一覧表（特定）'!Print_Area</vt:lpstr>
      <vt:lpstr>'積算資料　参考用（各グループ）'!Print_Area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2020-06-23T00:54:39Z</dcterms:modified>
</cp:coreProperties>
</file>