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 activeTab="13"/>
  </bookViews>
  <sheets>
    <sheet name="入力例" sheetId="16" r:id="rId1"/>
    <sheet name="4月" sheetId="1" r:id="rId2"/>
    <sheet name="５月" sheetId="3" r:id="rId3"/>
    <sheet name="６月" sheetId="4" r:id="rId4"/>
    <sheet name="７月" sheetId="5" r:id="rId5"/>
    <sheet name="８月" sheetId="6" r:id="rId6"/>
    <sheet name="９月" sheetId="7" r:id="rId7"/>
    <sheet name="１０月" sheetId="8" r:id="rId8"/>
    <sheet name="１１月" sheetId="9" r:id="rId9"/>
    <sheet name="１２月" sheetId="10" r:id="rId10"/>
    <sheet name="１月" sheetId="11" r:id="rId11"/>
    <sheet name="２月" sheetId="12" r:id="rId12"/>
    <sheet name="３月" sheetId="13" r:id="rId13"/>
    <sheet name="年間" sheetId="14" r:id="rId14"/>
  </sheets>
  <definedNames>
    <definedName name="_xlnm.Print_Area" localSheetId="13">年間!$A$1:$S$43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4" l="1"/>
  <c r="G28" i="14"/>
  <c r="F28" i="14"/>
  <c r="P24" i="14"/>
  <c r="O24" i="14"/>
  <c r="N24" i="14"/>
  <c r="M24" i="14"/>
  <c r="L24" i="14"/>
  <c r="K24" i="14"/>
  <c r="J24" i="14"/>
  <c r="I24" i="14"/>
  <c r="H24" i="14"/>
  <c r="G24" i="14"/>
  <c r="F24" i="14"/>
  <c r="F27" i="14"/>
  <c r="F25" i="14"/>
  <c r="F26" i="14"/>
  <c r="B11" i="16" l="1"/>
  <c r="T85" i="16" l="1"/>
  <c r="T87" i="16" s="1"/>
  <c r="S85" i="16"/>
  <c r="AA45" i="16" s="1"/>
  <c r="R85" i="16"/>
  <c r="AA44" i="16" s="1"/>
  <c r="Q85" i="16"/>
  <c r="P85" i="16"/>
  <c r="AA41" i="16" s="1"/>
  <c r="O85" i="16"/>
  <c r="AA39" i="16" s="1"/>
  <c r="N85" i="16"/>
  <c r="M85" i="16"/>
  <c r="L85" i="16"/>
  <c r="AA36" i="16" s="1"/>
  <c r="K85" i="16"/>
  <c r="AA35" i="16" s="1"/>
  <c r="J85" i="16"/>
  <c r="I85" i="16"/>
  <c r="H85" i="16"/>
  <c r="B84" i="16"/>
  <c r="B83" i="16"/>
  <c r="B82" i="16"/>
  <c r="B81" i="16"/>
  <c r="X80" i="16"/>
  <c r="B80" i="16"/>
  <c r="X79" i="16"/>
  <c r="B79" i="16"/>
  <c r="X78" i="16"/>
  <c r="B78" i="16"/>
  <c r="X77" i="16"/>
  <c r="B77" i="16"/>
  <c r="X76" i="16"/>
  <c r="B76" i="16"/>
  <c r="X75" i="16"/>
  <c r="B75" i="16"/>
  <c r="X74" i="16"/>
  <c r="B74" i="16"/>
  <c r="X73" i="16"/>
  <c r="B73" i="16"/>
  <c r="X72" i="16"/>
  <c r="B72" i="16"/>
  <c r="X71" i="16"/>
  <c r="B71" i="16"/>
  <c r="X70" i="16"/>
  <c r="B70" i="16"/>
  <c r="X69" i="16"/>
  <c r="B69" i="16"/>
  <c r="X68" i="16"/>
  <c r="B68" i="16"/>
  <c r="X67" i="16"/>
  <c r="B67" i="16"/>
  <c r="X66" i="16"/>
  <c r="B66" i="16"/>
  <c r="X65" i="16"/>
  <c r="B65" i="16"/>
  <c r="X64" i="16"/>
  <c r="B64" i="16"/>
  <c r="X63" i="16"/>
  <c r="B63" i="16"/>
  <c r="X62" i="16"/>
  <c r="B62" i="16"/>
  <c r="X61" i="16"/>
  <c r="B61" i="16"/>
  <c r="X60" i="16"/>
  <c r="B60" i="16"/>
  <c r="X59" i="16"/>
  <c r="B59" i="16"/>
  <c r="X58" i="16"/>
  <c r="B58" i="16"/>
  <c r="X57" i="16"/>
  <c r="B57" i="16"/>
  <c r="X56" i="16"/>
  <c r="B56" i="16"/>
  <c r="X55" i="16"/>
  <c r="B55" i="16"/>
  <c r="X54" i="16"/>
  <c r="B54" i="16"/>
  <c r="X53" i="16"/>
  <c r="B53" i="16"/>
  <c r="X52" i="16"/>
  <c r="B52" i="16"/>
  <c r="X51" i="16"/>
  <c r="B51" i="16"/>
  <c r="B50" i="16"/>
  <c r="W49" i="16"/>
  <c r="B49" i="16"/>
  <c r="B48" i="16"/>
  <c r="AA47" i="16"/>
  <c r="B47" i="16"/>
  <c r="B46" i="16"/>
  <c r="B45" i="16"/>
  <c r="B44" i="16"/>
  <c r="B43" i="16"/>
  <c r="AA42" i="16"/>
  <c r="B42" i="16"/>
  <c r="B41" i="16"/>
  <c r="B40" i="16"/>
  <c r="B39" i="16"/>
  <c r="AA38" i="16"/>
  <c r="B38" i="16"/>
  <c r="AA37" i="16"/>
  <c r="B37" i="16"/>
  <c r="B36" i="16"/>
  <c r="B35" i="16"/>
  <c r="AA34" i="16"/>
  <c r="B34" i="16"/>
  <c r="B33" i="16"/>
  <c r="B32" i="16"/>
  <c r="AA31" i="16"/>
  <c r="B31" i="16"/>
  <c r="AA30" i="16"/>
  <c r="B30" i="16"/>
  <c r="AA29" i="16"/>
  <c r="B29" i="16"/>
  <c r="AA28" i="16"/>
  <c r="B28" i="16"/>
  <c r="B27" i="16"/>
  <c r="AA26" i="16"/>
  <c r="B26" i="16"/>
  <c r="AA25" i="16"/>
  <c r="B25" i="16"/>
  <c r="AA24" i="16"/>
  <c r="B24" i="16"/>
  <c r="AA23" i="16"/>
  <c r="B23" i="16"/>
  <c r="AA22" i="16"/>
  <c r="B22" i="16"/>
  <c r="AA21" i="16"/>
  <c r="B21" i="16"/>
  <c r="AA20" i="16"/>
  <c r="B20" i="16"/>
  <c r="AA19" i="16"/>
  <c r="B19" i="16"/>
  <c r="AA18" i="16"/>
  <c r="B18" i="16"/>
  <c r="AA17" i="16"/>
  <c r="B17" i="16"/>
  <c r="AA16" i="16"/>
  <c r="B16" i="16"/>
  <c r="AA15" i="16"/>
  <c r="B15" i="16"/>
  <c r="AA14" i="16"/>
  <c r="B14" i="16"/>
  <c r="AA13" i="16"/>
  <c r="B13" i="16"/>
  <c r="B12" i="16"/>
  <c r="Y10" i="16"/>
  <c r="V10" i="16"/>
  <c r="Y7" i="16"/>
  <c r="X6" i="16"/>
  <c r="AA31" i="13"/>
  <c r="P27" i="14" s="1"/>
  <c r="AA30" i="13"/>
  <c r="P26" i="14" s="1"/>
  <c r="AA26" i="13"/>
  <c r="P22" i="14" s="1"/>
  <c r="AA23" i="13"/>
  <c r="P19" i="14" s="1"/>
  <c r="AA26" i="3"/>
  <c r="AA22" i="3"/>
  <c r="AA29" i="13"/>
  <c r="P25" i="14" s="1"/>
  <c r="AA28" i="13"/>
  <c r="AA25" i="13"/>
  <c r="P21" i="14" s="1"/>
  <c r="AA24" i="13"/>
  <c r="P20" i="14" s="1"/>
  <c r="AA22" i="13"/>
  <c r="AA21" i="13"/>
  <c r="P17" i="14" s="1"/>
  <c r="AA20" i="13"/>
  <c r="P16" i="14" s="1"/>
  <c r="AA19" i="13"/>
  <c r="P15" i="14" s="1"/>
  <c r="AA18" i="13"/>
  <c r="P14" i="14" s="1"/>
  <c r="AA17" i="13"/>
  <c r="P13" i="14" s="1"/>
  <c r="AA16" i="13"/>
  <c r="P12" i="14" s="1"/>
  <c r="AA15" i="13"/>
  <c r="P11" i="14" s="1"/>
  <c r="AA14" i="13"/>
  <c r="P10" i="14" s="1"/>
  <c r="AA13" i="13"/>
  <c r="AA31" i="12"/>
  <c r="AA30" i="12"/>
  <c r="AA29" i="12"/>
  <c r="AA28" i="12"/>
  <c r="AA26" i="12"/>
  <c r="AA25" i="12"/>
  <c r="O21" i="14" s="1"/>
  <c r="AA24" i="12"/>
  <c r="AA23" i="12"/>
  <c r="AA22" i="12"/>
  <c r="AA21" i="12"/>
  <c r="AA20" i="12"/>
  <c r="AA19" i="12"/>
  <c r="O15" i="14" s="1"/>
  <c r="AA18" i="12"/>
  <c r="AA17" i="12"/>
  <c r="O13" i="14" s="1"/>
  <c r="AA16" i="12"/>
  <c r="AA15" i="12"/>
  <c r="AA14" i="12"/>
  <c r="AA13" i="12"/>
  <c r="O9" i="14" s="1"/>
  <c r="AA31" i="11"/>
  <c r="AA30" i="11"/>
  <c r="AA29" i="11"/>
  <c r="AA28" i="11"/>
  <c r="AA26" i="11"/>
  <c r="AA25" i="11"/>
  <c r="N21" i="14" s="1"/>
  <c r="AA24" i="11"/>
  <c r="AA23" i="11"/>
  <c r="N19" i="14" s="1"/>
  <c r="AA22" i="11"/>
  <c r="AA21" i="11"/>
  <c r="AA20" i="11"/>
  <c r="AA19" i="11"/>
  <c r="N15" i="14" s="1"/>
  <c r="AA18" i="11"/>
  <c r="N14" i="14" s="1"/>
  <c r="AA17" i="11"/>
  <c r="N13" i="14" s="1"/>
  <c r="AA16" i="11"/>
  <c r="AA15" i="11"/>
  <c r="N11" i="14" s="1"/>
  <c r="AA14" i="11"/>
  <c r="N10" i="14" s="1"/>
  <c r="AA13" i="11"/>
  <c r="AA31" i="10"/>
  <c r="M27" i="14" s="1"/>
  <c r="AA30" i="10"/>
  <c r="M26" i="14" s="1"/>
  <c r="AA29" i="10"/>
  <c r="M25" i="14" s="1"/>
  <c r="AA28" i="10"/>
  <c r="AA26" i="10"/>
  <c r="M22" i="14" s="1"/>
  <c r="AA25" i="10"/>
  <c r="M21" i="14" s="1"/>
  <c r="AA24" i="10"/>
  <c r="AA23" i="10"/>
  <c r="AA22" i="10"/>
  <c r="M18" i="14" s="1"/>
  <c r="AA21" i="10"/>
  <c r="M17" i="14" s="1"/>
  <c r="AA20" i="10"/>
  <c r="M16" i="14" s="1"/>
  <c r="AA19" i="10"/>
  <c r="M15" i="14" s="1"/>
  <c r="AA18" i="10"/>
  <c r="M14" i="14" s="1"/>
  <c r="AA17" i="10"/>
  <c r="M13" i="14" s="1"/>
  <c r="AA16" i="10"/>
  <c r="AA15" i="10"/>
  <c r="M11" i="14" s="1"/>
  <c r="AA14" i="10"/>
  <c r="M10" i="14" s="1"/>
  <c r="AA13" i="10"/>
  <c r="M9" i="14" s="1"/>
  <c r="AA31" i="9"/>
  <c r="AA30" i="9"/>
  <c r="AA29" i="9"/>
  <c r="AA28" i="9"/>
  <c r="AA32" i="9" s="1"/>
  <c r="L28" i="14" s="1"/>
  <c r="AA26" i="9"/>
  <c r="AA25" i="9"/>
  <c r="L21" i="14" s="1"/>
  <c r="AA24" i="9"/>
  <c r="AA23" i="9"/>
  <c r="L19" i="14" s="1"/>
  <c r="AA22" i="9"/>
  <c r="AA21" i="9"/>
  <c r="AA20" i="9"/>
  <c r="AA19" i="9"/>
  <c r="AA18" i="9"/>
  <c r="AA17" i="9"/>
  <c r="L13" i="14" s="1"/>
  <c r="AA16" i="9"/>
  <c r="AA15" i="9"/>
  <c r="L11" i="14" s="1"/>
  <c r="AA14" i="9"/>
  <c r="L10" i="14" s="1"/>
  <c r="AA13" i="9"/>
  <c r="AA31" i="8"/>
  <c r="AA30" i="8"/>
  <c r="AA29" i="8"/>
  <c r="AA28" i="8"/>
  <c r="AA26" i="8"/>
  <c r="AA25" i="8"/>
  <c r="K21" i="14" s="1"/>
  <c r="AA24" i="8"/>
  <c r="AA23" i="8"/>
  <c r="AA22" i="8"/>
  <c r="AA21" i="8"/>
  <c r="AA20" i="8"/>
  <c r="K16" i="14" s="1"/>
  <c r="AA19" i="8"/>
  <c r="AA18" i="8"/>
  <c r="AA17" i="8"/>
  <c r="K13" i="14" s="1"/>
  <c r="AA16" i="8"/>
  <c r="AA15" i="8"/>
  <c r="AA14" i="8"/>
  <c r="K10" i="14" s="1"/>
  <c r="AA13" i="8"/>
  <c r="AA31" i="7"/>
  <c r="AA30" i="7"/>
  <c r="AA29" i="7"/>
  <c r="AA28" i="7"/>
  <c r="AA26" i="7"/>
  <c r="AA25" i="7"/>
  <c r="J21" i="14" s="1"/>
  <c r="AA24" i="7"/>
  <c r="AA23" i="7"/>
  <c r="J19" i="14" s="1"/>
  <c r="AA22" i="7"/>
  <c r="AA21" i="7"/>
  <c r="AA20" i="7"/>
  <c r="AA19" i="7"/>
  <c r="J15" i="14" s="1"/>
  <c r="AA18" i="7"/>
  <c r="AA17" i="7"/>
  <c r="J13" i="14" s="1"/>
  <c r="AA16" i="7"/>
  <c r="AA15" i="7"/>
  <c r="J11" i="14" s="1"/>
  <c r="AA14" i="7"/>
  <c r="J10" i="14" s="1"/>
  <c r="AA13" i="7"/>
  <c r="AA31" i="6"/>
  <c r="AA30" i="6"/>
  <c r="I26" i="14" s="1"/>
  <c r="AA29" i="6"/>
  <c r="I25" i="14" s="1"/>
  <c r="AA28" i="6"/>
  <c r="AA26" i="6"/>
  <c r="AA25" i="6"/>
  <c r="I21" i="14" s="1"/>
  <c r="AA24" i="6"/>
  <c r="I20" i="14" s="1"/>
  <c r="AA23" i="6"/>
  <c r="AA22" i="6"/>
  <c r="AA21" i="6"/>
  <c r="I17" i="14" s="1"/>
  <c r="AA20" i="6"/>
  <c r="AA19" i="6"/>
  <c r="AA18" i="6"/>
  <c r="AA17" i="6"/>
  <c r="I13" i="14" s="1"/>
  <c r="AA16" i="6"/>
  <c r="I12" i="14" s="1"/>
  <c r="AA15" i="6"/>
  <c r="I11" i="14" s="1"/>
  <c r="AA14" i="6"/>
  <c r="AA13" i="6"/>
  <c r="AA31" i="5"/>
  <c r="AA30" i="5"/>
  <c r="AA29" i="5"/>
  <c r="H25" i="14" s="1"/>
  <c r="AA28" i="5"/>
  <c r="AA26" i="5"/>
  <c r="AA25" i="5"/>
  <c r="H21" i="14" s="1"/>
  <c r="AA24" i="5"/>
  <c r="H20" i="14" s="1"/>
  <c r="AA23" i="5"/>
  <c r="H19" i="14" s="1"/>
  <c r="AA22" i="5"/>
  <c r="H18" i="14" s="1"/>
  <c r="AA21" i="5"/>
  <c r="AA20" i="5"/>
  <c r="H16" i="14" s="1"/>
  <c r="AA19" i="5"/>
  <c r="AA18" i="5"/>
  <c r="AA17" i="5"/>
  <c r="H13" i="14" s="1"/>
  <c r="AA16" i="5"/>
  <c r="H12" i="14" s="1"/>
  <c r="AA15" i="5"/>
  <c r="H11" i="14" s="1"/>
  <c r="AA14" i="5"/>
  <c r="H10" i="14" s="1"/>
  <c r="AA13" i="5"/>
  <c r="H9" i="14" s="1"/>
  <c r="AA31" i="4"/>
  <c r="AA30" i="4"/>
  <c r="AA29" i="4"/>
  <c r="AA28" i="4"/>
  <c r="AA26" i="4"/>
  <c r="AA25" i="4"/>
  <c r="G21" i="14" s="1"/>
  <c r="AA24" i="4"/>
  <c r="G20" i="14" s="1"/>
  <c r="AA23" i="4"/>
  <c r="AA22" i="4"/>
  <c r="G18" i="14" s="1"/>
  <c r="AA21" i="4"/>
  <c r="AA20" i="4"/>
  <c r="G16" i="14" s="1"/>
  <c r="AA19" i="4"/>
  <c r="AA18" i="4"/>
  <c r="AA17" i="4"/>
  <c r="G13" i="14" s="1"/>
  <c r="AA16" i="4"/>
  <c r="G12" i="14" s="1"/>
  <c r="AA15" i="4"/>
  <c r="G11" i="14" s="1"/>
  <c r="AA14" i="4"/>
  <c r="G10" i="14" s="1"/>
  <c r="AA13" i="4"/>
  <c r="G9" i="14" s="1"/>
  <c r="AA31" i="3"/>
  <c r="AA30" i="3"/>
  <c r="AA29" i="3"/>
  <c r="AA28" i="3"/>
  <c r="AA32" i="3" s="1"/>
  <c r="AA25" i="3"/>
  <c r="AA24" i="3"/>
  <c r="AA23" i="3"/>
  <c r="AA21" i="3"/>
  <c r="AA20" i="3"/>
  <c r="AA19" i="3"/>
  <c r="AA18" i="3"/>
  <c r="AA17" i="3"/>
  <c r="AA16" i="3"/>
  <c r="AA15" i="3"/>
  <c r="AA14" i="3"/>
  <c r="AA13" i="3"/>
  <c r="F9" i="14" s="1"/>
  <c r="AA17" i="1"/>
  <c r="AA16" i="1"/>
  <c r="AA15" i="1"/>
  <c r="AA14" i="1"/>
  <c r="AA13" i="1"/>
  <c r="E9" i="14" s="1"/>
  <c r="AA22" i="1"/>
  <c r="AA21" i="1"/>
  <c r="AA31" i="1"/>
  <c r="AA30" i="1"/>
  <c r="AA29" i="1"/>
  <c r="AA28" i="1"/>
  <c r="AA26" i="1"/>
  <c r="AA25" i="1"/>
  <c r="AA24" i="1"/>
  <c r="AA23" i="1"/>
  <c r="AA20" i="1"/>
  <c r="AA19" i="1"/>
  <c r="AA18" i="1"/>
  <c r="B10" i="5"/>
  <c r="B10" i="4"/>
  <c r="B13" i="3"/>
  <c r="B10" i="3"/>
  <c r="B15" i="1"/>
  <c r="B14" i="1"/>
  <c r="B12" i="1"/>
  <c r="B11" i="1"/>
  <c r="B10" i="1"/>
  <c r="B83" i="3"/>
  <c r="B84" i="3"/>
  <c r="B14" i="3"/>
  <c r="B13" i="1"/>
  <c r="P18" i="14"/>
  <c r="O10" i="14"/>
  <c r="O11" i="14"/>
  <c r="O12" i="14"/>
  <c r="O14" i="14"/>
  <c r="O16" i="14"/>
  <c r="O17" i="14"/>
  <c r="O18" i="14"/>
  <c r="O19" i="14"/>
  <c r="O20" i="14"/>
  <c r="O22" i="14"/>
  <c r="O25" i="14"/>
  <c r="O26" i="14"/>
  <c r="O27" i="14"/>
  <c r="N12" i="14"/>
  <c r="N16" i="14"/>
  <c r="N17" i="14"/>
  <c r="N18" i="14"/>
  <c r="N20" i="14"/>
  <c r="N22" i="14"/>
  <c r="N25" i="14"/>
  <c r="N26" i="14"/>
  <c r="N27" i="14"/>
  <c r="M12" i="14"/>
  <c r="M19" i="14"/>
  <c r="M20" i="14"/>
  <c r="L12" i="14"/>
  <c r="L14" i="14"/>
  <c r="L15" i="14"/>
  <c r="L16" i="14"/>
  <c r="L17" i="14"/>
  <c r="L18" i="14"/>
  <c r="L20" i="14"/>
  <c r="L22" i="14"/>
  <c r="L25" i="14"/>
  <c r="L26" i="14"/>
  <c r="L27" i="14"/>
  <c r="L9" i="14"/>
  <c r="K11" i="14"/>
  <c r="K12" i="14"/>
  <c r="K14" i="14"/>
  <c r="K15" i="14"/>
  <c r="K17" i="14"/>
  <c r="K18" i="14"/>
  <c r="K19" i="14"/>
  <c r="K20" i="14"/>
  <c r="K22" i="14"/>
  <c r="K25" i="14"/>
  <c r="K26" i="14"/>
  <c r="K27" i="14"/>
  <c r="J12" i="14"/>
  <c r="J14" i="14"/>
  <c r="J16" i="14"/>
  <c r="J17" i="14"/>
  <c r="J18" i="14"/>
  <c r="J20" i="14"/>
  <c r="J22" i="14"/>
  <c r="J25" i="14"/>
  <c r="J26" i="14"/>
  <c r="J27" i="14"/>
  <c r="I10" i="14"/>
  <c r="I14" i="14"/>
  <c r="I15" i="14"/>
  <c r="I16" i="14"/>
  <c r="I18" i="14"/>
  <c r="I19" i="14"/>
  <c r="I22" i="14"/>
  <c r="I27" i="14"/>
  <c r="H14" i="14"/>
  <c r="H15" i="14"/>
  <c r="H17" i="14"/>
  <c r="H22" i="14"/>
  <c r="H26" i="14"/>
  <c r="H27" i="14"/>
  <c r="G25" i="14"/>
  <c r="G26" i="14"/>
  <c r="G27" i="14"/>
  <c r="G14" i="14"/>
  <c r="G15" i="14"/>
  <c r="G17" i="14"/>
  <c r="G19" i="14"/>
  <c r="G22" i="14"/>
  <c r="X81" i="13"/>
  <c r="X81" i="11"/>
  <c r="X81" i="10"/>
  <c r="X81" i="8"/>
  <c r="X81" i="6"/>
  <c r="Y10" i="13"/>
  <c r="V10" i="13"/>
  <c r="Y10" i="12"/>
  <c r="V10" i="12"/>
  <c r="Y10" i="11"/>
  <c r="V10" i="11"/>
  <c r="Y10" i="10"/>
  <c r="V10" i="10"/>
  <c r="Y10" i="9"/>
  <c r="V10" i="9"/>
  <c r="Y10" i="8"/>
  <c r="V10" i="8"/>
  <c r="Y10" i="7"/>
  <c r="V10" i="7"/>
  <c r="Y10" i="6"/>
  <c r="V10" i="6"/>
  <c r="X81" i="5"/>
  <c r="Y10" i="5"/>
  <c r="V10" i="5"/>
  <c r="Y10" i="4"/>
  <c r="V10" i="4"/>
  <c r="Y10" i="3"/>
  <c r="V10" i="3"/>
  <c r="Y10" i="1"/>
  <c r="V10" i="1"/>
  <c r="X81" i="3"/>
  <c r="T85" i="4"/>
  <c r="S85" i="4"/>
  <c r="AA45" i="4" s="1"/>
  <c r="R85" i="4"/>
  <c r="Q85" i="4"/>
  <c r="AA42" i="4" s="1"/>
  <c r="P85" i="4"/>
  <c r="O85" i="4"/>
  <c r="AA39" i="4" s="1"/>
  <c r="G35" i="14" s="1"/>
  <c r="N85" i="4"/>
  <c r="AA38" i="4" s="1"/>
  <c r="G34" i="14" s="1"/>
  <c r="M85" i="4"/>
  <c r="L85" i="4"/>
  <c r="AA36" i="4" s="1"/>
  <c r="G32" i="14" s="1"/>
  <c r="K85" i="4"/>
  <c r="AA35" i="4" s="1"/>
  <c r="G31" i="14" s="1"/>
  <c r="J85" i="4"/>
  <c r="I85" i="4"/>
  <c r="H85" i="4"/>
  <c r="B84" i="4"/>
  <c r="B83" i="4"/>
  <c r="B82" i="4"/>
  <c r="B81" i="4"/>
  <c r="X80" i="4"/>
  <c r="B80" i="4"/>
  <c r="X79" i="4"/>
  <c r="B79" i="4"/>
  <c r="X78" i="4"/>
  <c r="B78" i="4"/>
  <c r="X77" i="4"/>
  <c r="B77" i="4"/>
  <c r="X76" i="4"/>
  <c r="B76" i="4"/>
  <c r="X75" i="4"/>
  <c r="B75" i="4"/>
  <c r="X74" i="4"/>
  <c r="B74" i="4"/>
  <c r="X73" i="4"/>
  <c r="B73" i="4"/>
  <c r="X72" i="4"/>
  <c r="B72" i="4"/>
  <c r="X71" i="4"/>
  <c r="B71" i="4"/>
  <c r="X70" i="4"/>
  <c r="B70" i="4"/>
  <c r="X69" i="4"/>
  <c r="B69" i="4"/>
  <c r="X68" i="4"/>
  <c r="B68" i="4"/>
  <c r="X67" i="4"/>
  <c r="B67" i="4"/>
  <c r="X66" i="4"/>
  <c r="B66" i="4"/>
  <c r="X65" i="4"/>
  <c r="B65" i="4"/>
  <c r="X64" i="4"/>
  <c r="B64" i="4"/>
  <c r="X63" i="4"/>
  <c r="B63" i="4"/>
  <c r="X62" i="4"/>
  <c r="B62" i="4"/>
  <c r="X61" i="4"/>
  <c r="B61" i="4"/>
  <c r="X60" i="4"/>
  <c r="B60" i="4"/>
  <c r="X59" i="4"/>
  <c r="B59" i="4"/>
  <c r="X58" i="4"/>
  <c r="B58" i="4"/>
  <c r="X57" i="4"/>
  <c r="B57" i="4"/>
  <c r="X56" i="4"/>
  <c r="B56" i="4"/>
  <c r="X55" i="4"/>
  <c r="B55" i="4"/>
  <c r="X54" i="4"/>
  <c r="B54" i="4"/>
  <c r="X53" i="4"/>
  <c r="B53" i="4"/>
  <c r="X52" i="4"/>
  <c r="B52" i="4"/>
  <c r="X51" i="4"/>
  <c r="B51" i="4"/>
  <c r="B50" i="4"/>
  <c r="W49" i="4"/>
  <c r="B49" i="4"/>
  <c r="B48" i="4"/>
  <c r="B47" i="4"/>
  <c r="B46" i="4"/>
  <c r="B45" i="4"/>
  <c r="AA44" i="4"/>
  <c r="G37" i="14" s="1"/>
  <c r="B44" i="4"/>
  <c r="B43" i="4"/>
  <c r="B42" i="4"/>
  <c r="AA41" i="4"/>
  <c r="B41" i="4"/>
  <c r="B40" i="4"/>
  <c r="B39" i="4"/>
  <c r="B38" i="4"/>
  <c r="AA37" i="4"/>
  <c r="G33" i="14" s="1"/>
  <c r="B37" i="4"/>
  <c r="B36" i="4"/>
  <c r="B35" i="4"/>
  <c r="AA34" i="4"/>
  <c r="G30" i="14" s="1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Y7" i="4"/>
  <c r="X6" i="4"/>
  <c r="T85" i="5"/>
  <c r="S85" i="5"/>
  <c r="AA45" i="5" s="1"/>
  <c r="H41" i="14" s="1"/>
  <c r="R85" i="5"/>
  <c r="AA44" i="5" s="1"/>
  <c r="H40" i="14" s="1"/>
  <c r="Q85" i="5"/>
  <c r="AA42" i="5" s="1"/>
  <c r="H38" i="14" s="1"/>
  <c r="P85" i="5"/>
  <c r="O85" i="5"/>
  <c r="AA39" i="5" s="1"/>
  <c r="H35" i="14" s="1"/>
  <c r="N85" i="5"/>
  <c r="AA38" i="5" s="1"/>
  <c r="H34" i="14" s="1"/>
  <c r="M85" i="5"/>
  <c r="AA37" i="5" s="1"/>
  <c r="H33" i="14" s="1"/>
  <c r="L85" i="5"/>
  <c r="AA36" i="5" s="1"/>
  <c r="H32" i="14" s="1"/>
  <c r="K85" i="5"/>
  <c r="AA35" i="5" s="1"/>
  <c r="H31" i="14" s="1"/>
  <c r="J85" i="5"/>
  <c r="AA34" i="5" s="1"/>
  <c r="H30" i="14" s="1"/>
  <c r="I85" i="5"/>
  <c r="H85" i="5"/>
  <c r="B84" i="5"/>
  <c r="B83" i="5"/>
  <c r="B82" i="5"/>
  <c r="B81" i="5"/>
  <c r="X80" i="5"/>
  <c r="B80" i="5"/>
  <c r="X79" i="5"/>
  <c r="B79" i="5"/>
  <c r="X78" i="5"/>
  <c r="B78" i="5"/>
  <c r="X77" i="5"/>
  <c r="B77" i="5"/>
  <c r="X76" i="5"/>
  <c r="B76" i="5"/>
  <c r="X75" i="5"/>
  <c r="B75" i="5"/>
  <c r="X74" i="5"/>
  <c r="B74" i="5"/>
  <c r="X73" i="5"/>
  <c r="B73" i="5"/>
  <c r="X72" i="5"/>
  <c r="B72" i="5"/>
  <c r="X71" i="5"/>
  <c r="B71" i="5"/>
  <c r="X70" i="5"/>
  <c r="B70" i="5"/>
  <c r="X69" i="5"/>
  <c r="B69" i="5"/>
  <c r="X68" i="5"/>
  <c r="B68" i="5"/>
  <c r="X67" i="5"/>
  <c r="B67" i="5"/>
  <c r="X66" i="5"/>
  <c r="B66" i="5"/>
  <c r="X65" i="5"/>
  <c r="B65" i="5"/>
  <c r="X64" i="5"/>
  <c r="B64" i="5"/>
  <c r="X63" i="5"/>
  <c r="B63" i="5"/>
  <c r="X62" i="5"/>
  <c r="B62" i="5"/>
  <c r="X61" i="5"/>
  <c r="B61" i="5"/>
  <c r="X60" i="5"/>
  <c r="B60" i="5"/>
  <c r="X59" i="5"/>
  <c r="B59" i="5"/>
  <c r="X58" i="5"/>
  <c r="B58" i="5"/>
  <c r="X57" i="5"/>
  <c r="B57" i="5"/>
  <c r="X56" i="5"/>
  <c r="B56" i="5"/>
  <c r="X55" i="5"/>
  <c r="B55" i="5"/>
  <c r="X54" i="5"/>
  <c r="B54" i="5"/>
  <c r="X53" i="5"/>
  <c r="B53" i="5"/>
  <c r="X52" i="5"/>
  <c r="B52" i="5"/>
  <c r="X51" i="5"/>
  <c r="B51" i="5"/>
  <c r="B50" i="5"/>
  <c r="W49" i="5"/>
  <c r="B49" i="5"/>
  <c r="B48" i="5"/>
  <c r="B47" i="5"/>
  <c r="B46" i="5"/>
  <c r="B45" i="5"/>
  <c r="B44" i="5"/>
  <c r="B43" i="5"/>
  <c r="B42" i="5"/>
  <c r="AA41" i="5"/>
  <c r="H37" i="14" s="1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Y7" i="5"/>
  <c r="X6" i="5"/>
  <c r="T85" i="6"/>
  <c r="S85" i="6"/>
  <c r="AA45" i="6" s="1"/>
  <c r="I41" i="14" s="1"/>
  <c r="R85" i="6"/>
  <c r="AA44" i="6" s="1"/>
  <c r="I40" i="14" s="1"/>
  <c r="Q85" i="6"/>
  <c r="AA42" i="6" s="1"/>
  <c r="I38" i="14" s="1"/>
  <c r="P85" i="6"/>
  <c r="AA41" i="6" s="1"/>
  <c r="I37" i="14" s="1"/>
  <c r="O85" i="6"/>
  <c r="AA39" i="6" s="1"/>
  <c r="I35" i="14" s="1"/>
  <c r="N85" i="6"/>
  <c r="M85" i="6"/>
  <c r="AA37" i="6" s="1"/>
  <c r="I33" i="14" s="1"/>
  <c r="L85" i="6"/>
  <c r="AA36" i="6" s="1"/>
  <c r="I32" i="14" s="1"/>
  <c r="K85" i="6"/>
  <c r="AA35" i="6" s="1"/>
  <c r="I31" i="14" s="1"/>
  <c r="J85" i="6"/>
  <c r="AA34" i="6" s="1"/>
  <c r="I30" i="14" s="1"/>
  <c r="I85" i="6"/>
  <c r="H85" i="6"/>
  <c r="B84" i="6"/>
  <c r="B83" i="6"/>
  <c r="B82" i="6"/>
  <c r="B81" i="6"/>
  <c r="X80" i="6"/>
  <c r="B80" i="6"/>
  <c r="X79" i="6"/>
  <c r="B79" i="6"/>
  <c r="X78" i="6"/>
  <c r="B78" i="6"/>
  <c r="X77" i="6"/>
  <c r="B77" i="6"/>
  <c r="X76" i="6"/>
  <c r="B76" i="6"/>
  <c r="X75" i="6"/>
  <c r="B75" i="6"/>
  <c r="X74" i="6"/>
  <c r="B74" i="6"/>
  <c r="X73" i="6"/>
  <c r="B73" i="6"/>
  <c r="X72" i="6"/>
  <c r="B72" i="6"/>
  <c r="X71" i="6"/>
  <c r="B71" i="6"/>
  <c r="X70" i="6"/>
  <c r="B70" i="6"/>
  <c r="X69" i="6"/>
  <c r="B69" i="6"/>
  <c r="X68" i="6"/>
  <c r="B68" i="6"/>
  <c r="X67" i="6"/>
  <c r="B67" i="6"/>
  <c r="X66" i="6"/>
  <c r="B66" i="6"/>
  <c r="X65" i="6"/>
  <c r="B65" i="6"/>
  <c r="X64" i="6"/>
  <c r="B64" i="6"/>
  <c r="X63" i="6"/>
  <c r="B63" i="6"/>
  <c r="X62" i="6"/>
  <c r="B62" i="6"/>
  <c r="X61" i="6"/>
  <c r="B61" i="6"/>
  <c r="X60" i="6"/>
  <c r="B60" i="6"/>
  <c r="X59" i="6"/>
  <c r="B59" i="6"/>
  <c r="X58" i="6"/>
  <c r="B58" i="6"/>
  <c r="X57" i="6"/>
  <c r="B57" i="6"/>
  <c r="X56" i="6"/>
  <c r="B56" i="6"/>
  <c r="X55" i="6"/>
  <c r="B55" i="6"/>
  <c r="X54" i="6"/>
  <c r="B54" i="6"/>
  <c r="X53" i="6"/>
  <c r="B53" i="6"/>
  <c r="X52" i="6"/>
  <c r="B52" i="6"/>
  <c r="X51" i="6"/>
  <c r="B51" i="6"/>
  <c r="B50" i="6"/>
  <c r="W49" i="6"/>
  <c r="B49" i="6"/>
  <c r="B48" i="6"/>
  <c r="B47" i="6"/>
  <c r="B46" i="6"/>
  <c r="B45" i="6"/>
  <c r="B44" i="6"/>
  <c r="B43" i="6"/>
  <c r="B42" i="6"/>
  <c r="B41" i="6"/>
  <c r="B40" i="6"/>
  <c r="B39" i="6"/>
  <c r="AA38" i="6"/>
  <c r="I34" i="14" s="1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Y7" i="6"/>
  <c r="X6" i="6"/>
  <c r="T85" i="7"/>
  <c r="S85" i="7"/>
  <c r="AA45" i="7" s="1"/>
  <c r="J41" i="14" s="1"/>
  <c r="R85" i="7"/>
  <c r="AA44" i="7" s="1"/>
  <c r="J40" i="14" s="1"/>
  <c r="Q85" i="7"/>
  <c r="AA42" i="7" s="1"/>
  <c r="J38" i="14" s="1"/>
  <c r="P85" i="7"/>
  <c r="O85" i="7"/>
  <c r="AA39" i="7" s="1"/>
  <c r="J35" i="14" s="1"/>
  <c r="N85" i="7"/>
  <c r="AA38" i="7" s="1"/>
  <c r="J34" i="14" s="1"/>
  <c r="M85" i="7"/>
  <c r="AA37" i="7" s="1"/>
  <c r="J33" i="14" s="1"/>
  <c r="L85" i="7"/>
  <c r="K85" i="7"/>
  <c r="AA35" i="7" s="1"/>
  <c r="J31" i="14" s="1"/>
  <c r="J85" i="7"/>
  <c r="AA34" i="7" s="1"/>
  <c r="J30" i="14" s="1"/>
  <c r="I85" i="7"/>
  <c r="H85" i="7"/>
  <c r="B84" i="7"/>
  <c r="B83" i="7"/>
  <c r="B82" i="7"/>
  <c r="B81" i="7"/>
  <c r="X80" i="7"/>
  <c r="B80" i="7"/>
  <c r="X79" i="7"/>
  <c r="B79" i="7"/>
  <c r="X78" i="7"/>
  <c r="B78" i="7"/>
  <c r="X77" i="7"/>
  <c r="B77" i="7"/>
  <c r="X76" i="7"/>
  <c r="B76" i="7"/>
  <c r="X75" i="7"/>
  <c r="B75" i="7"/>
  <c r="X74" i="7"/>
  <c r="B74" i="7"/>
  <c r="X73" i="7"/>
  <c r="B73" i="7"/>
  <c r="X72" i="7"/>
  <c r="B72" i="7"/>
  <c r="X71" i="7"/>
  <c r="B71" i="7"/>
  <c r="X70" i="7"/>
  <c r="B70" i="7"/>
  <c r="X69" i="7"/>
  <c r="B69" i="7"/>
  <c r="X68" i="7"/>
  <c r="B68" i="7"/>
  <c r="X67" i="7"/>
  <c r="B67" i="7"/>
  <c r="X66" i="7"/>
  <c r="B66" i="7"/>
  <c r="X65" i="7"/>
  <c r="B65" i="7"/>
  <c r="X64" i="7"/>
  <c r="B64" i="7"/>
  <c r="X63" i="7"/>
  <c r="B63" i="7"/>
  <c r="X62" i="7"/>
  <c r="B62" i="7"/>
  <c r="X61" i="7"/>
  <c r="B61" i="7"/>
  <c r="X60" i="7"/>
  <c r="B60" i="7"/>
  <c r="X59" i="7"/>
  <c r="B59" i="7"/>
  <c r="X58" i="7"/>
  <c r="B58" i="7"/>
  <c r="X57" i="7"/>
  <c r="B57" i="7"/>
  <c r="X56" i="7"/>
  <c r="B56" i="7"/>
  <c r="X55" i="7"/>
  <c r="B55" i="7"/>
  <c r="X54" i="7"/>
  <c r="B54" i="7"/>
  <c r="X53" i="7"/>
  <c r="B53" i="7"/>
  <c r="X52" i="7"/>
  <c r="B52" i="7"/>
  <c r="X51" i="7"/>
  <c r="B51" i="7"/>
  <c r="B50" i="7"/>
  <c r="W49" i="7"/>
  <c r="B49" i="7"/>
  <c r="B48" i="7"/>
  <c r="B47" i="7"/>
  <c r="B46" i="7"/>
  <c r="B45" i="7"/>
  <c r="B44" i="7"/>
  <c r="B43" i="7"/>
  <c r="B42" i="7"/>
  <c r="AA41" i="7"/>
  <c r="J37" i="14" s="1"/>
  <c r="B41" i="7"/>
  <c r="B40" i="7"/>
  <c r="B39" i="7"/>
  <c r="B38" i="7"/>
  <c r="B37" i="7"/>
  <c r="AA36" i="7"/>
  <c r="J32" i="14" s="1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Y7" i="7"/>
  <c r="X6" i="7"/>
  <c r="T85" i="8"/>
  <c r="S85" i="8"/>
  <c r="AA45" i="8" s="1"/>
  <c r="K41" i="14" s="1"/>
  <c r="R85" i="8"/>
  <c r="Q85" i="8"/>
  <c r="AA42" i="8" s="1"/>
  <c r="K38" i="14" s="1"/>
  <c r="P85" i="8"/>
  <c r="AA41" i="8" s="1"/>
  <c r="K37" i="14" s="1"/>
  <c r="O85" i="8"/>
  <c r="AA39" i="8" s="1"/>
  <c r="K35" i="14" s="1"/>
  <c r="N85" i="8"/>
  <c r="AA38" i="8" s="1"/>
  <c r="K34" i="14" s="1"/>
  <c r="M85" i="8"/>
  <c r="AA37" i="8" s="1"/>
  <c r="K33" i="14" s="1"/>
  <c r="L85" i="8"/>
  <c r="AA36" i="8" s="1"/>
  <c r="K32" i="14" s="1"/>
  <c r="K85" i="8"/>
  <c r="AA35" i="8" s="1"/>
  <c r="K31" i="14" s="1"/>
  <c r="J85" i="8"/>
  <c r="AA34" i="8" s="1"/>
  <c r="K30" i="14" s="1"/>
  <c r="I85" i="8"/>
  <c r="H85" i="8"/>
  <c r="B84" i="8"/>
  <c r="B83" i="8"/>
  <c r="B82" i="8"/>
  <c r="B81" i="8"/>
  <c r="X80" i="8"/>
  <c r="B80" i="8"/>
  <c r="X79" i="8"/>
  <c r="B79" i="8"/>
  <c r="X78" i="8"/>
  <c r="B78" i="8"/>
  <c r="X77" i="8"/>
  <c r="B77" i="8"/>
  <c r="X76" i="8"/>
  <c r="B76" i="8"/>
  <c r="X75" i="8"/>
  <c r="B75" i="8"/>
  <c r="X74" i="8"/>
  <c r="B74" i="8"/>
  <c r="X73" i="8"/>
  <c r="B73" i="8"/>
  <c r="X72" i="8"/>
  <c r="B72" i="8"/>
  <c r="X71" i="8"/>
  <c r="B71" i="8"/>
  <c r="X70" i="8"/>
  <c r="B70" i="8"/>
  <c r="X69" i="8"/>
  <c r="B69" i="8"/>
  <c r="X68" i="8"/>
  <c r="B68" i="8"/>
  <c r="X67" i="8"/>
  <c r="B67" i="8"/>
  <c r="X66" i="8"/>
  <c r="B66" i="8"/>
  <c r="X65" i="8"/>
  <c r="B65" i="8"/>
  <c r="X64" i="8"/>
  <c r="B64" i="8"/>
  <c r="X63" i="8"/>
  <c r="B63" i="8"/>
  <c r="X62" i="8"/>
  <c r="B62" i="8"/>
  <c r="X61" i="8"/>
  <c r="B61" i="8"/>
  <c r="X60" i="8"/>
  <c r="B60" i="8"/>
  <c r="X59" i="8"/>
  <c r="B59" i="8"/>
  <c r="X58" i="8"/>
  <c r="B58" i="8"/>
  <c r="X57" i="8"/>
  <c r="B57" i="8"/>
  <c r="X56" i="8"/>
  <c r="B56" i="8"/>
  <c r="X55" i="8"/>
  <c r="B55" i="8"/>
  <c r="X54" i="8"/>
  <c r="B54" i="8"/>
  <c r="X53" i="8"/>
  <c r="B53" i="8"/>
  <c r="X52" i="8"/>
  <c r="B52" i="8"/>
  <c r="X51" i="8"/>
  <c r="B51" i="8"/>
  <c r="B50" i="8"/>
  <c r="W49" i="8"/>
  <c r="B49" i="8"/>
  <c r="B48" i="8"/>
  <c r="B47" i="8"/>
  <c r="B46" i="8"/>
  <c r="B45" i="8"/>
  <c r="AA44" i="8"/>
  <c r="K40" i="14" s="1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Y7" i="8"/>
  <c r="X6" i="8"/>
  <c r="T85" i="9"/>
  <c r="S85" i="9"/>
  <c r="AA45" i="9" s="1"/>
  <c r="L41" i="14" s="1"/>
  <c r="R85" i="9"/>
  <c r="AA44" i="9" s="1"/>
  <c r="L40" i="14" s="1"/>
  <c r="Q85" i="9"/>
  <c r="AA42" i="9" s="1"/>
  <c r="L38" i="14" s="1"/>
  <c r="P85" i="9"/>
  <c r="O85" i="9"/>
  <c r="AA39" i="9" s="1"/>
  <c r="L35" i="14" s="1"/>
  <c r="N85" i="9"/>
  <c r="M85" i="9"/>
  <c r="AA37" i="9" s="1"/>
  <c r="L33" i="14" s="1"/>
  <c r="L85" i="9"/>
  <c r="AA36" i="9" s="1"/>
  <c r="L32" i="14" s="1"/>
  <c r="K85" i="9"/>
  <c r="AA35" i="9" s="1"/>
  <c r="L31" i="14" s="1"/>
  <c r="J85" i="9"/>
  <c r="AA34" i="9" s="1"/>
  <c r="L30" i="14" s="1"/>
  <c r="I85" i="9"/>
  <c r="H85" i="9"/>
  <c r="B84" i="9"/>
  <c r="B83" i="9"/>
  <c r="B82" i="9"/>
  <c r="B81" i="9"/>
  <c r="X80" i="9"/>
  <c r="B80" i="9"/>
  <c r="X79" i="9"/>
  <c r="B79" i="9"/>
  <c r="X78" i="9"/>
  <c r="B78" i="9"/>
  <c r="X77" i="9"/>
  <c r="B77" i="9"/>
  <c r="X76" i="9"/>
  <c r="B76" i="9"/>
  <c r="X75" i="9"/>
  <c r="B75" i="9"/>
  <c r="X74" i="9"/>
  <c r="B74" i="9"/>
  <c r="X73" i="9"/>
  <c r="B73" i="9"/>
  <c r="X72" i="9"/>
  <c r="B72" i="9"/>
  <c r="X71" i="9"/>
  <c r="B71" i="9"/>
  <c r="X70" i="9"/>
  <c r="B70" i="9"/>
  <c r="X69" i="9"/>
  <c r="B69" i="9"/>
  <c r="X68" i="9"/>
  <c r="B68" i="9"/>
  <c r="X67" i="9"/>
  <c r="B67" i="9"/>
  <c r="X66" i="9"/>
  <c r="B66" i="9"/>
  <c r="X65" i="9"/>
  <c r="B65" i="9"/>
  <c r="X64" i="9"/>
  <c r="B64" i="9"/>
  <c r="X63" i="9"/>
  <c r="B63" i="9"/>
  <c r="X62" i="9"/>
  <c r="B62" i="9"/>
  <c r="X61" i="9"/>
  <c r="B61" i="9"/>
  <c r="X60" i="9"/>
  <c r="B60" i="9"/>
  <c r="X59" i="9"/>
  <c r="B59" i="9"/>
  <c r="X58" i="9"/>
  <c r="B58" i="9"/>
  <c r="X57" i="9"/>
  <c r="B57" i="9"/>
  <c r="X56" i="9"/>
  <c r="B56" i="9"/>
  <c r="X55" i="9"/>
  <c r="B55" i="9"/>
  <c r="X54" i="9"/>
  <c r="B54" i="9"/>
  <c r="X53" i="9"/>
  <c r="B53" i="9"/>
  <c r="X52" i="9"/>
  <c r="B52" i="9"/>
  <c r="X51" i="9"/>
  <c r="B51" i="9"/>
  <c r="B50" i="9"/>
  <c r="W49" i="9"/>
  <c r="B49" i="9"/>
  <c r="B48" i="9"/>
  <c r="B47" i="9"/>
  <c r="B46" i="9"/>
  <c r="B45" i="9"/>
  <c r="B44" i="9"/>
  <c r="B43" i="9"/>
  <c r="B42" i="9"/>
  <c r="AA41" i="9"/>
  <c r="L37" i="14" s="1"/>
  <c r="B41" i="9"/>
  <c r="B40" i="9"/>
  <c r="B39" i="9"/>
  <c r="AA38" i="9"/>
  <c r="L34" i="14" s="1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Y7" i="9"/>
  <c r="X6" i="9"/>
  <c r="T85" i="10"/>
  <c r="S85" i="10"/>
  <c r="AA45" i="10" s="1"/>
  <c r="M41" i="14" s="1"/>
  <c r="R85" i="10"/>
  <c r="AA44" i="10" s="1"/>
  <c r="M40" i="14" s="1"/>
  <c r="Q85" i="10"/>
  <c r="AA42" i="10" s="1"/>
  <c r="M38" i="14" s="1"/>
  <c r="P85" i="10"/>
  <c r="O85" i="10"/>
  <c r="AA39" i="10" s="1"/>
  <c r="M35" i="14" s="1"/>
  <c r="N85" i="10"/>
  <c r="M85" i="10"/>
  <c r="AA37" i="10" s="1"/>
  <c r="M33" i="14" s="1"/>
  <c r="L85" i="10"/>
  <c r="AA36" i="10" s="1"/>
  <c r="M32" i="14" s="1"/>
  <c r="K85" i="10"/>
  <c r="AA35" i="10" s="1"/>
  <c r="M31" i="14" s="1"/>
  <c r="J85" i="10"/>
  <c r="AA34" i="10" s="1"/>
  <c r="M30" i="14" s="1"/>
  <c r="I85" i="10"/>
  <c r="H85" i="10"/>
  <c r="B84" i="10"/>
  <c r="B83" i="10"/>
  <c r="B82" i="10"/>
  <c r="B81" i="10"/>
  <c r="X80" i="10"/>
  <c r="B80" i="10"/>
  <c r="X79" i="10"/>
  <c r="B79" i="10"/>
  <c r="X78" i="10"/>
  <c r="B78" i="10"/>
  <c r="X77" i="10"/>
  <c r="B77" i="10"/>
  <c r="X76" i="10"/>
  <c r="B76" i="10"/>
  <c r="X75" i="10"/>
  <c r="B75" i="10"/>
  <c r="X74" i="10"/>
  <c r="B74" i="10"/>
  <c r="X73" i="10"/>
  <c r="B73" i="10"/>
  <c r="X72" i="10"/>
  <c r="B72" i="10"/>
  <c r="X71" i="10"/>
  <c r="B71" i="10"/>
  <c r="X70" i="10"/>
  <c r="B70" i="10"/>
  <c r="X69" i="10"/>
  <c r="B69" i="10"/>
  <c r="X68" i="10"/>
  <c r="B68" i="10"/>
  <c r="X67" i="10"/>
  <c r="B67" i="10"/>
  <c r="X66" i="10"/>
  <c r="B66" i="10"/>
  <c r="X65" i="10"/>
  <c r="B65" i="10"/>
  <c r="X64" i="10"/>
  <c r="B64" i="10"/>
  <c r="X63" i="10"/>
  <c r="B63" i="10"/>
  <c r="X62" i="10"/>
  <c r="B62" i="10"/>
  <c r="X61" i="10"/>
  <c r="B61" i="10"/>
  <c r="X60" i="10"/>
  <c r="B60" i="10"/>
  <c r="X59" i="10"/>
  <c r="B59" i="10"/>
  <c r="X58" i="10"/>
  <c r="B58" i="10"/>
  <c r="X57" i="10"/>
  <c r="B57" i="10"/>
  <c r="X56" i="10"/>
  <c r="B56" i="10"/>
  <c r="X55" i="10"/>
  <c r="B55" i="10"/>
  <c r="X54" i="10"/>
  <c r="B54" i="10"/>
  <c r="X53" i="10"/>
  <c r="B53" i="10"/>
  <c r="X52" i="10"/>
  <c r="B52" i="10"/>
  <c r="X51" i="10"/>
  <c r="B51" i="10"/>
  <c r="B50" i="10"/>
  <c r="W49" i="10"/>
  <c r="B49" i="10"/>
  <c r="B48" i="10"/>
  <c r="B47" i="10"/>
  <c r="B46" i="10"/>
  <c r="B45" i="10"/>
  <c r="B44" i="10"/>
  <c r="B43" i="10"/>
  <c r="B42" i="10"/>
  <c r="AA41" i="10"/>
  <c r="M37" i="14" s="1"/>
  <c r="B41" i="10"/>
  <c r="B40" i="10"/>
  <c r="B39" i="10"/>
  <c r="AA38" i="10"/>
  <c r="M34" i="14" s="1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Y7" i="10"/>
  <c r="X6" i="10"/>
  <c r="T85" i="11"/>
  <c r="S85" i="11"/>
  <c r="AA45" i="11" s="1"/>
  <c r="N41" i="14" s="1"/>
  <c r="R85" i="11"/>
  <c r="AA44" i="11" s="1"/>
  <c r="N40" i="14" s="1"/>
  <c r="Q85" i="11"/>
  <c r="AA42" i="11" s="1"/>
  <c r="N38" i="14" s="1"/>
  <c r="P85" i="11"/>
  <c r="AA41" i="11" s="1"/>
  <c r="N37" i="14" s="1"/>
  <c r="O85" i="11"/>
  <c r="AA39" i="11" s="1"/>
  <c r="N35" i="14" s="1"/>
  <c r="N85" i="11"/>
  <c r="AA38" i="11" s="1"/>
  <c r="N34" i="14" s="1"/>
  <c r="M85" i="11"/>
  <c r="AA37" i="11" s="1"/>
  <c r="N33" i="14" s="1"/>
  <c r="L85" i="11"/>
  <c r="AA36" i="11" s="1"/>
  <c r="N32" i="14" s="1"/>
  <c r="K85" i="11"/>
  <c r="AA35" i="11" s="1"/>
  <c r="N31" i="14" s="1"/>
  <c r="J85" i="11"/>
  <c r="AA34" i="11" s="1"/>
  <c r="N30" i="14" s="1"/>
  <c r="I85" i="11"/>
  <c r="H85" i="11"/>
  <c r="B84" i="11"/>
  <c r="B83" i="11"/>
  <c r="B82" i="11"/>
  <c r="B81" i="11"/>
  <c r="X80" i="11"/>
  <c r="B80" i="11"/>
  <c r="X79" i="11"/>
  <c r="B79" i="11"/>
  <c r="X78" i="11"/>
  <c r="B78" i="11"/>
  <c r="X77" i="11"/>
  <c r="B77" i="11"/>
  <c r="X76" i="11"/>
  <c r="B76" i="11"/>
  <c r="X75" i="11"/>
  <c r="B75" i="11"/>
  <c r="X74" i="11"/>
  <c r="B74" i="11"/>
  <c r="X73" i="11"/>
  <c r="B73" i="11"/>
  <c r="X72" i="11"/>
  <c r="B72" i="11"/>
  <c r="X71" i="11"/>
  <c r="B71" i="11"/>
  <c r="X70" i="11"/>
  <c r="B70" i="11"/>
  <c r="X69" i="11"/>
  <c r="B69" i="11"/>
  <c r="X68" i="11"/>
  <c r="B68" i="11"/>
  <c r="X67" i="11"/>
  <c r="B67" i="11"/>
  <c r="X66" i="11"/>
  <c r="B66" i="11"/>
  <c r="X65" i="11"/>
  <c r="B65" i="11"/>
  <c r="X64" i="11"/>
  <c r="B64" i="11"/>
  <c r="X63" i="11"/>
  <c r="B63" i="11"/>
  <c r="X62" i="11"/>
  <c r="B62" i="11"/>
  <c r="X61" i="11"/>
  <c r="B61" i="11"/>
  <c r="X60" i="11"/>
  <c r="B60" i="11"/>
  <c r="X59" i="11"/>
  <c r="B59" i="11"/>
  <c r="X58" i="11"/>
  <c r="B58" i="11"/>
  <c r="X57" i="11"/>
  <c r="B57" i="11"/>
  <c r="X56" i="11"/>
  <c r="B56" i="11"/>
  <c r="X55" i="11"/>
  <c r="B55" i="11"/>
  <c r="X54" i="11"/>
  <c r="B54" i="11"/>
  <c r="X53" i="11"/>
  <c r="B53" i="11"/>
  <c r="X52" i="11"/>
  <c r="B52" i="11"/>
  <c r="X51" i="11"/>
  <c r="B51" i="11"/>
  <c r="B50" i="11"/>
  <c r="W49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Y7" i="11"/>
  <c r="X6" i="11"/>
  <c r="T85" i="12"/>
  <c r="S85" i="12"/>
  <c r="AA45" i="12" s="1"/>
  <c r="O41" i="14" s="1"/>
  <c r="R85" i="12"/>
  <c r="AA44" i="12" s="1"/>
  <c r="O40" i="14" s="1"/>
  <c r="Q85" i="12"/>
  <c r="AA42" i="12" s="1"/>
  <c r="O38" i="14" s="1"/>
  <c r="P85" i="12"/>
  <c r="AA41" i="12" s="1"/>
  <c r="O37" i="14" s="1"/>
  <c r="O85" i="12"/>
  <c r="AA39" i="12" s="1"/>
  <c r="O35" i="14" s="1"/>
  <c r="N85" i="12"/>
  <c r="AA38" i="12" s="1"/>
  <c r="O34" i="14" s="1"/>
  <c r="M85" i="12"/>
  <c r="AA37" i="12" s="1"/>
  <c r="O33" i="14" s="1"/>
  <c r="L85" i="12"/>
  <c r="AA36" i="12" s="1"/>
  <c r="O32" i="14" s="1"/>
  <c r="K85" i="12"/>
  <c r="AA35" i="12" s="1"/>
  <c r="O31" i="14" s="1"/>
  <c r="J85" i="12"/>
  <c r="AA34" i="12" s="1"/>
  <c r="O30" i="14" s="1"/>
  <c r="I85" i="12"/>
  <c r="H85" i="12"/>
  <c r="B84" i="12"/>
  <c r="B83" i="12"/>
  <c r="B82" i="12"/>
  <c r="B81" i="12"/>
  <c r="B80" i="12"/>
  <c r="B79" i="12"/>
  <c r="X78" i="12"/>
  <c r="B78" i="12"/>
  <c r="X77" i="12"/>
  <c r="B77" i="12"/>
  <c r="X76" i="12"/>
  <c r="B76" i="12"/>
  <c r="X75" i="12"/>
  <c r="B75" i="12"/>
  <c r="X74" i="12"/>
  <c r="B74" i="12"/>
  <c r="X73" i="12"/>
  <c r="B73" i="12"/>
  <c r="X72" i="12"/>
  <c r="B72" i="12"/>
  <c r="X71" i="12"/>
  <c r="B71" i="12"/>
  <c r="X70" i="12"/>
  <c r="B70" i="12"/>
  <c r="X69" i="12"/>
  <c r="B69" i="12"/>
  <c r="X68" i="12"/>
  <c r="B68" i="12"/>
  <c r="X67" i="12"/>
  <c r="B67" i="12"/>
  <c r="X66" i="12"/>
  <c r="B66" i="12"/>
  <c r="X65" i="12"/>
  <c r="B65" i="12"/>
  <c r="X64" i="12"/>
  <c r="B64" i="12"/>
  <c r="X63" i="12"/>
  <c r="B63" i="12"/>
  <c r="X62" i="12"/>
  <c r="B62" i="12"/>
  <c r="X61" i="12"/>
  <c r="B61" i="12"/>
  <c r="X60" i="12"/>
  <c r="B60" i="12"/>
  <c r="X59" i="12"/>
  <c r="B59" i="12"/>
  <c r="X58" i="12"/>
  <c r="B58" i="12"/>
  <c r="X57" i="12"/>
  <c r="B57" i="12"/>
  <c r="X56" i="12"/>
  <c r="B56" i="12"/>
  <c r="X55" i="12"/>
  <c r="B55" i="12"/>
  <c r="X54" i="12"/>
  <c r="B54" i="12"/>
  <c r="X53" i="12"/>
  <c r="B53" i="12"/>
  <c r="X52" i="12"/>
  <c r="B52" i="12"/>
  <c r="X51" i="12"/>
  <c r="B51" i="12"/>
  <c r="B50" i="12"/>
  <c r="W49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Y7" i="12"/>
  <c r="X6" i="12"/>
  <c r="T85" i="13"/>
  <c r="S85" i="13"/>
  <c r="AA45" i="13" s="1"/>
  <c r="P41" i="14" s="1"/>
  <c r="R85" i="13"/>
  <c r="Q85" i="13"/>
  <c r="AA42" i="13" s="1"/>
  <c r="P38" i="14" s="1"/>
  <c r="P85" i="13"/>
  <c r="AA41" i="13" s="1"/>
  <c r="P37" i="14" s="1"/>
  <c r="O85" i="13"/>
  <c r="AA39" i="13" s="1"/>
  <c r="P35" i="14" s="1"/>
  <c r="N85" i="13"/>
  <c r="AA38" i="13" s="1"/>
  <c r="P34" i="14" s="1"/>
  <c r="M85" i="13"/>
  <c r="AA37" i="13" s="1"/>
  <c r="P33" i="14" s="1"/>
  <c r="L85" i="13"/>
  <c r="AA36" i="13" s="1"/>
  <c r="P32" i="14" s="1"/>
  <c r="K85" i="13"/>
  <c r="AA35" i="13" s="1"/>
  <c r="P31" i="14" s="1"/>
  <c r="J85" i="13"/>
  <c r="AA34" i="13" s="1"/>
  <c r="P30" i="14" s="1"/>
  <c r="I85" i="13"/>
  <c r="H85" i="13"/>
  <c r="B84" i="13"/>
  <c r="B83" i="13"/>
  <c r="B82" i="13"/>
  <c r="B81" i="13"/>
  <c r="X80" i="13"/>
  <c r="B80" i="13"/>
  <c r="X79" i="13"/>
  <c r="B79" i="13"/>
  <c r="X78" i="13"/>
  <c r="B78" i="13"/>
  <c r="X77" i="13"/>
  <c r="B77" i="13"/>
  <c r="X76" i="13"/>
  <c r="B76" i="13"/>
  <c r="X75" i="13"/>
  <c r="B75" i="13"/>
  <c r="X74" i="13"/>
  <c r="B74" i="13"/>
  <c r="X73" i="13"/>
  <c r="B73" i="13"/>
  <c r="X72" i="13"/>
  <c r="B72" i="13"/>
  <c r="X71" i="13"/>
  <c r="B71" i="13"/>
  <c r="X70" i="13"/>
  <c r="B70" i="13"/>
  <c r="X69" i="13"/>
  <c r="B69" i="13"/>
  <c r="X68" i="13"/>
  <c r="B68" i="13"/>
  <c r="X67" i="13"/>
  <c r="B67" i="13"/>
  <c r="X66" i="13"/>
  <c r="B66" i="13"/>
  <c r="X65" i="13"/>
  <c r="B65" i="13"/>
  <c r="X64" i="13"/>
  <c r="B64" i="13"/>
  <c r="X63" i="13"/>
  <c r="B63" i="13"/>
  <c r="X62" i="13"/>
  <c r="B62" i="13"/>
  <c r="X61" i="13"/>
  <c r="B61" i="13"/>
  <c r="X60" i="13"/>
  <c r="B60" i="13"/>
  <c r="X59" i="13"/>
  <c r="B59" i="13"/>
  <c r="X58" i="13"/>
  <c r="B58" i="13"/>
  <c r="X57" i="13"/>
  <c r="B57" i="13"/>
  <c r="X56" i="13"/>
  <c r="B56" i="13"/>
  <c r="X55" i="13"/>
  <c r="B55" i="13"/>
  <c r="X54" i="13"/>
  <c r="B54" i="13"/>
  <c r="X53" i="13"/>
  <c r="B53" i="13"/>
  <c r="X52" i="13"/>
  <c r="B52" i="13"/>
  <c r="X51" i="13"/>
  <c r="B51" i="13"/>
  <c r="B50" i="13"/>
  <c r="W49" i="13"/>
  <c r="B49" i="13"/>
  <c r="B48" i="13"/>
  <c r="B47" i="13"/>
  <c r="B46" i="13"/>
  <c r="B45" i="13"/>
  <c r="AA44" i="13"/>
  <c r="P40" i="14" s="1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Y7" i="13"/>
  <c r="X6" i="13"/>
  <c r="T85" i="3"/>
  <c r="AA47" i="3" s="1"/>
  <c r="S85" i="3"/>
  <c r="AA45" i="3" s="1"/>
  <c r="F41" i="14" s="1"/>
  <c r="R85" i="3"/>
  <c r="AA44" i="3" s="1"/>
  <c r="F40" i="14" s="1"/>
  <c r="Q85" i="3"/>
  <c r="AA42" i="3" s="1"/>
  <c r="F38" i="14" s="1"/>
  <c r="P85" i="3"/>
  <c r="AA41" i="3" s="1"/>
  <c r="F37" i="14" s="1"/>
  <c r="O85" i="3"/>
  <c r="AA39" i="3" s="1"/>
  <c r="F35" i="14" s="1"/>
  <c r="N85" i="3"/>
  <c r="AA38" i="3" s="1"/>
  <c r="F34" i="14" s="1"/>
  <c r="M85" i="3"/>
  <c r="AA37" i="3" s="1"/>
  <c r="F33" i="14" s="1"/>
  <c r="L85" i="3"/>
  <c r="AA36" i="3" s="1"/>
  <c r="F32" i="14" s="1"/>
  <c r="K85" i="3"/>
  <c r="AA35" i="3" s="1"/>
  <c r="F31" i="14" s="1"/>
  <c r="J85" i="3"/>
  <c r="I85" i="3"/>
  <c r="H85" i="3"/>
  <c r="F11" i="14" s="1"/>
  <c r="B82" i="3"/>
  <c r="B81" i="3"/>
  <c r="X80" i="3"/>
  <c r="B80" i="3"/>
  <c r="X79" i="3"/>
  <c r="B79" i="3"/>
  <c r="X78" i="3"/>
  <c r="B78" i="3"/>
  <c r="X77" i="3"/>
  <c r="B77" i="3"/>
  <c r="X76" i="3"/>
  <c r="B76" i="3"/>
  <c r="X75" i="3"/>
  <c r="B75" i="3"/>
  <c r="X74" i="3"/>
  <c r="B74" i="3"/>
  <c r="X73" i="3"/>
  <c r="B73" i="3"/>
  <c r="X72" i="3"/>
  <c r="B72" i="3"/>
  <c r="X71" i="3"/>
  <c r="B71" i="3"/>
  <c r="X70" i="3"/>
  <c r="B70" i="3"/>
  <c r="X69" i="3"/>
  <c r="B69" i="3"/>
  <c r="X68" i="3"/>
  <c r="B68" i="3"/>
  <c r="X67" i="3"/>
  <c r="B67" i="3"/>
  <c r="X66" i="3"/>
  <c r="B66" i="3"/>
  <c r="X65" i="3"/>
  <c r="B65" i="3"/>
  <c r="X64" i="3"/>
  <c r="B64" i="3"/>
  <c r="X63" i="3"/>
  <c r="B63" i="3"/>
  <c r="X62" i="3"/>
  <c r="B62" i="3"/>
  <c r="X61" i="3"/>
  <c r="B61" i="3"/>
  <c r="X60" i="3"/>
  <c r="B60" i="3"/>
  <c r="X59" i="3"/>
  <c r="B59" i="3"/>
  <c r="X58" i="3"/>
  <c r="B58" i="3"/>
  <c r="X57" i="3"/>
  <c r="B57" i="3"/>
  <c r="X56" i="3"/>
  <c r="B56" i="3"/>
  <c r="X55" i="3"/>
  <c r="B55" i="3"/>
  <c r="X54" i="3"/>
  <c r="B54" i="3"/>
  <c r="X53" i="3"/>
  <c r="B53" i="3"/>
  <c r="X52" i="3"/>
  <c r="B52" i="3"/>
  <c r="X51" i="3"/>
  <c r="B51" i="3"/>
  <c r="B50" i="3"/>
  <c r="W49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AA34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F10" i="14"/>
  <c r="B12" i="3"/>
  <c r="B11" i="3"/>
  <c r="Y7" i="3"/>
  <c r="X6" i="3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51" i="1"/>
  <c r="W49" i="1"/>
  <c r="AA32" i="7" l="1"/>
  <c r="J28" i="14" s="1"/>
  <c r="AA32" i="11"/>
  <c r="N28" i="14" s="1"/>
  <c r="AA32" i="8"/>
  <c r="K28" i="14" s="1"/>
  <c r="AA32" i="12"/>
  <c r="O28" i="14" s="1"/>
  <c r="AA27" i="6"/>
  <c r="I23" i="14" s="1"/>
  <c r="AA32" i="5"/>
  <c r="H28" i="14" s="1"/>
  <c r="AA32" i="16"/>
  <c r="H4" i="16"/>
  <c r="AA27" i="16"/>
  <c r="T4" i="16"/>
  <c r="T86" i="16"/>
  <c r="AA32" i="13"/>
  <c r="P28" i="14" s="1"/>
  <c r="AA32" i="4"/>
  <c r="AA27" i="13"/>
  <c r="P23" i="14" s="1"/>
  <c r="AA27" i="11"/>
  <c r="N23" i="14" s="1"/>
  <c r="AA27" i="10"/>
  <c r="M23" i="14" s="1"/>
  <c r="AA32" i="10"/>
  <c r="M28" i="14" s="1"/>
  <c r="AA27" i="9"/>
  <c r="L23" i="14" s="1"/>
  <c r="AA27" i="8"/>
  <c r="K23" i="14" s="1"/>
  <c r="K9" i="14"/>
  <c r="AA27" i="7"/>
  <c r="J23" i="14" s="1"/>
  <c r="J9" i="14"/>
  <c r="I9" i="14"/>
  <c r="AA32" i="6"/>
  <c r="I28" i="14" s="1"/>
  <c r="H86" i="4"/>
  <c r="AA27" i="3"/>
  <c r="P9" i="14"/>
  <c r="AA27" i="12"/>
  <c r="O23" i="14" s="1"/>
  <c r="N9" i="14"/>
  <c r="AA27" i="5"/>
  <c r="H23" i="14" s="1"/>
  <c r="AA27" i="4"/>
  <c r="G23" i="14" s="1"/>
  <c r="AA32" i="1"/>
  <c r="T4" i="13"/>
  <c r="AA47" i="13"/>
  <c r="P43" i="14" s="1"/>
  <c r="T86" i="13"/>
  <c r="AA47" i="12"/>
  <c r="O43" i="14" s="1"/>
  <c r="T4" i="12"/>
  <c r="T4" i="11"/>
  <c r="AA47" i="11"/>
  <c r="N43" i="14" s="1"/>
  <c r="T86" i="11"/>
  <c r="T4" i="10"/>
  <c r="AA47" i="10"/>
  <c r="M43" i="14" s="1"/>
  <c r="T4" i="9"/>
  <c r="AA47" i="9"/>
  <c r="L43" i="14" s="1"/>
  <c r="AA47" i="8"/>
  <c r="K43" i="14" s="1"/>
  <c r="T4" i="8"/>
  <c r="T4" i="7"/>
  <c r="AA47" i="7"/>
  <c r="J43" i="14" s="1"/>
  <c r="T4" i="6"/>
  <c r="AA47" i="6"/>
  <c r="I43" i="14" s="1"/>
  <c r="T4" i="5"/>
  <c r="AA47" i="5"/>
  <c r="H43" i="14" s="1"/>
  <c r="T4" i="4"/>
  <c r="AA47" i="4"/>
  <c r="G43" i="14" s="1"/>
  <c r="G41" i="14"/>
  <c r="G38" i="14"/>
  <c r="G40" i="14"/>
  <c r="T4" i="3"/>
  <c r="F43" i="14"/>
  <c r="T86" i="3"/>
  <c r="H86" i="3"/>
  <c r="T86" i="12"/>
  <c r="F20" i="14"/>
  <c r="F16" i="14"/>
  <c r="H4" i="3"/>
  <c r="H4" i="13"/>
  <c r="H4" i="12"/>
  <c r="H4" i="11"/>
  <c r="H4" i="10"/>
  <c r="H4" i="9"/>
  <c r="H4" i="8"/>
  <c r="H4" i="7"/>
  <c r="H4" i="6"/>
  <c r="H4" i="5"/>
  <c r="H4" i="4"/>
  <c r="H86" i="10"/>
  <c r="H86" i="6"/>
  <c r="H86" i="5"/>
  <c r="H86" i="13"/>
  <c r="H86" i="9"/>
  <c r="H86" i="8"/>
  <c r="H86" i="7"/>
  <c r="T86" i="10"/>
  <c r="T86" i="9"/>
  <c r="T86" i="8"/>
  <c r="T86" i="7"/>
  <c r="T86" i="6"/>
  <c r="T86" i="5"/>
  <c r="T86" i="4"/>
  <c r="H86" i="12"/>
  <c r="H86" i="11"/>
  <c r="X6" i="1"/>
  <c r="Y7" i="1"/>
  <c r="F18" i="14" l="1"/>
  <c r="F14" i="14"/>
  <c r="F15" i="14"/>
  <c r="F13" i="14"/>
  <c r="F22" i="14"/>
  <c r="F19" i="14"/>
  <c r="F21" i="14"/>
  <c r="F17" i="14"/>
  <c r="F12" i="14"/>
  <c r="E24" i="14"/>
  <c r="E10" i="14"/>
  <c r="Q9" i="14"/>
  <c r="F23" i="14" l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T85" i="1"/>
  <c r="T87" i="1" s="1"/>
  <c r="S85" i="1"/>
  <c r="AA45" i="1" s="1"/>
  <c r="E41" i="14" s="1"/>
  <c r="R85" i="1"/>
  <c r="AA44" i="1" s="1"/>
  <c r="E40" i="14" s="1"/>
  <c r="Q85" i="1"/>
  <c r="AA42" i="1" s="1"/>
  <c r="E38" i="14" s="1"/>
  <c r="P85" i="1"/>
  <c r="AA41" i="1" s="1"/>
  <c r="E37" i="14" s="1"/>
  <c r="O85" i="1"/>
  <c r="AA39" i="1" s="1"/>
  <c r="E35" i="14" s="1"/>
  <c r="N85" i="1"/>
  <c r="AA38" i="1" s="1"/>
  <c r="M85" i="1"/>
  <c r="AA37" i="1" s="1"/>
  <c r="L85" i="1"/>
  <c r="AA36" i="1" s="1"/>
  <c r="K85" i="1"/>
  <c r="AA35" i="1" s="1"/>
  <c r="J85" i="1"/>
  <c r="AA34" i="1" s="1"/>
  <c r="I85" i="1"/>
  <c r="H85" i="1"/>
  <c r="E34" i="14" l="1"/>
  <c r="Q34" i="14" s="1"/>
  <c r="E33" i="14"/>
  <c r="E32" i="14"/>
  <c r="Q32" i="14" s="1"/>
  <c r="E31" i="14"/>
  <c r="Q31" i="14" s="1"/>
  <c r="E30" i="14"/>
  <c r="Q30" i="14" s="1"/>
  <c r="E25" i="14"/>
  <c r="E27" i="14"/>
  <c r="Q27" i="14" s="1"/>
  <c r="E26" i="14"/>
  <c r="E11" i="14"/>
  <c r="Q11" i="14" s="1"/>
  <c r="AA47" i="1"/>
  <c r="E43" i="14" s="1"/>
  <c r="Q43" i="14" s="1"/>
  <c r="T4" i="1"/>
  <c r="H86" i="1"/>
  <c r="E13" i="14" s="1"/>
  <c r="Q13" i="14" s="1"/>
  <c r="H4" i="1"/>
  <c r="Q37" i="14"/>
  <c r="Q38" i="14"/>
  <c r="Q33" i="14"/>
  <c r="Q40" i="14"/>
  <c r="Q10" i="14"/>
  <c r="Q35" i="14"/>
  <c r="Q41" i="14"/>
  <c r="Q24" i="14"/>
  <c r="T86" i="1"/>
  <c r="Q26" i="14" l="1"/>
  <c r="Q25" i="14"/>
  <c r="E28" i="14"/>
  <c r="Q28" i="14" s="1"/>
  <c r="E12" i="14"/>
  <c r="Q12" i="14" s="1"/>
  <c r="E19" i="14"/>
  <c r="Q19" i="14" s="1"/>
  <c r="E20" i="14"/>
  <c r="Q20" i="14" s="1"/>
  <c r="E22" i="14"/>
  <c r="Q22" i="14" s="1"/>
  <c r="E21" i="14"/>
  <c r="Q21" i="14" s="1"/>
  <c r="E14" i="14"/>
  <c r="Q14" i="14" s="1"/>
  <c r="E15" i="14"/>
  <c r="Q15" i="14" s="1"/>
  <c r="E16" i="14"/>
  <c r="Q16" i="14" s="1"/>
  <c r="E18" i="14"/>
  <c r="Q18" i="14" s="1"/>
  <c r="E17" i="14"/>
  <c r="Q17" i="14" s="1"/>
  <c r="AA27" i="1" l="1"/>
  <c r="E23" i="14" s="1"/>
  <c r="Q23" i="14" s="1"/>
</calcChain>
</file>

<file path=xl/comments1.xml><?xml version="1.0" encoding="utf-8"?>
<comments xmlns="http://schemas.openxmlformats.org/spreadsheetml/2006/main">
  <authors>
    <author>作成者</author>
  </authors>
  <commentList>
    <comment ref="A1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入力してください。</t>
        </r>
      </text>
    </comment>
    <comment ref="L3" authorId="0" shapeId="0">
      <text>
        <r>
          <rPr>
            <sz val="14"/>
            <color indexed="10"/>
            <rFont val="ＭＳ Ｐゴシック"/>
            <family val="3"/>
            <charset val="128"/>
          </rPr>
          <t>入力してください。</t>
        </r>
      </text>
    </comment>
    <comment ref="L4" authorId="0" shapeId="0">
      <text>
        <r>
          <rPr>
            <sz val="14"/>
            <color indexed="10"/>
            <rFont val="ＭＳ Ｐゴシック"/>
            <family val="3"/>
            <charset val="128"/>
          </rPr>
          <t>入力してください。</t>
        </r>
      </text>
    </comment>
  </commentList>
</comments>
</file>

<file path=xl/sharedStrings.xml><?xml version="1.0" encoding="utf-8"?>
<sst xmlns="http://schemas.openxmlformats.org/spreadsheetml/2006/main" count="1661" uniqueCount="132">
  <si>
    <t>計</t>
    <rPh sb="0" eb="1">
      <t>ケイ</t>
    </rPh>
    <phoneticPr fontId="3"/>
  </si>
  <si>
    <t>年</t>
    <rPh sb="0" eb="1">
      <t>トシ</t>
    </rPh>
    <phoneticPr fontId="3"/>
  </si>
  <si>
    <t>月 の</t>
    <rPh sb="0" eb="1">
      <t>ツキ</t>
    </rPh>
    <phoneticPr fontId="3"/>
  </si>
  <si>
    <t>民生委員･児童委員   活動記録内容</t>
    <rPh sb="16" eb="17">
      <t>ウチ</t>
    </rPh>
    <rPh sb="17" eb="18">
      <t>カタチ</t>
    </rPh>
    <phoneticPr fontId="3"/>
  </si>
  <si>
    <t>民児協名：</t>
    <rPh sb="0" eb="1">
      <t>ミン</t>
    </rPh>
    <rPh sb="1" eb="2">
      <t>ジ</t>
    </rPh>
    <rPh sb="2" eb="3">
      <t>キョウ</t>
    </rPh>
    <rPh sb="3" eb="4">
      <t>メイ</t>
    </rPh>
    <phoneticPr fontId="3"/>
  </si>
  <si>
    <t>氏 　　名：</t>
    <rPh sb="0" eb="1">
      <t>シ</t>
    </rPh>
    <rPh sb="4" eb="5">
      <t>ナ</t>
    </rPh>
    <phoneticPr fontId="3"/>
  </si>
  <si>
    <t>日・曜日</t>
    <rPh sb="0" eb="1">
      <t>ニチ</t>
    </rPh>
    <rPh sb="2" eb="4">
      <t>ヨウビ</t>
    </rPh>
    <phoneticPr fontId="3"/>
  </si>
  <si>
    <t>活 動 概 要</t>
    <rPh sb="0" eb="1">
      <t>カツ</t>
    </rPh>
    <rPh sb="2" eb="3">
      <t>ドウ</t>
    </rPh>
    <rPh sb="4" eb="5">
      <t>オオムネ</t>
    </rPh>
    <rPh sb="6" eb="7">
      <t>ヨウ</t>
    </rPh>
    <phoneticPr fontId="3"/>
  </si>
  <si>
    <t>相談･支援件数</t>
    <rPh sb="0" eb="2">
      <t>ソウダン</t>
    </rPh>
    <rPh sb="3" eb="5">
      <t>シエン</t>
    </rPh>
    <rPh sb="5" eb="7">
      <t>ケンスウ</t>
    </rPh>
    <phoneticPr fontId="3"/>
  </si>
  <si>
    <t>その他の活動件数</t>
    <rPh sb="2" eb="3">
      <t>タ</t>
    </rPh>
    <rPh sb="4" eb="5">
      <t>カツ</t>
    </rPh>
    <rPh sb="5" eb="6">
      <t>ドウ</t>
    </rPh>
    <rPh sb="6" eb="7">
      <t>ケン</t>
    </rPh>
    <rPh sb="7" eb="8">
      <t>カズ</t>
    </rPh>
    <phoneticPr fontId="3"/>
  </si>
  <si>
    <t>訪問回数</t>
    <rPh sb="0" eb="2">
      <t>ホウモン</t>
    </rPh>
    <rPh sb="2" eb="4">
      <t>カイスウ</t>
    </rPh>
    <phoneticPr fontId="3"/>
  </si>
  <si>
    <t>連絡調整回数</t>
    <rPh sb="0" eb="2">
      <t>レンラク</t>
    </rPh>
    <rPh sb="2" eb="4">
      <t>チョウセイ</t>
    </rPh>
    <rPh sb="4" eb="6">
      <t>カイスウ</t>
    </rPh>
    <phoneticPr fontId="3"/>
  </si>
  <si>
    <t>活動日数</t>
    <rPh sb="0" eb="1">
      <t>カツ</t>
    </rPh>
    <rPh sb="1" eb="2">
      <t>ドウ</t>
    </rPh>
    <rPh sb="2" eb="3">
      <t>ヒ</t>
    </rPh>
    <rPh sb="3" eb="4">
      <t>カズ</t>
    </rPh>
    <phoneticPr fontId="3"/>
  </si>
  <si>
    <t>民児協名:</t>
    <rPh sb="0" eb="1">
      <t>ミン</t>
    </rPh>
    <rPh sb="1" eb="2">
      <t>ジ</t>
    </rPh>
    <rPh sb="2" eb="3">
      <t>キョウ</t>
    </rPh>
    <rPh sb="3" eb="4">
      <t>メイ</t>
    </rPh>
    <phoneticPr fontId="3"/>
  </si>
  <si>
    <t>内容</t>
    <rPh sb="0" eb="2">
      <t>ナイヨウ</t>
    </rPh>
    <phoneticPr fontId="3"/>
  </si>
  <si>
    <t>分野</t>
    <rPh sb="0" eb="2">
      <t>ブンヤ</t>
    </rPh>
    <phoneticPr fontId="3"/>
  </si>
  <si>
    <t>調査・
実態把握</t>
    <rPh sb="0" eb="2">
      <t>チョウサ</t>
    </rPh>
    <rPh sb="4" eb="6">
      <t>ジッタイ</t>
    </rPh>
    <rPh sb="6" eb="8">
      <t>ハアク</t>
    </rPh>
    <phoneticPr fontId="3"/>
  </si>
  <si>
    <t>行事･事業･会議への参加 ･協力</t>
    <rPh sb="0" eb="2">
      <t>ギョウジ</t>
    </rPh>
    <rPh sb="3" eb="5">
      <t>ジギョウ</t>
    </rPh>
    <rPh sb="6" eb="8">
      <t>カイギ</t>
    </rPh>
    <rPh sb="10" eb="12">
      <t>サンカ</t>
    </rPh>
    <rPh sb="14" eb="16">
      <t>キョウリョク</t>
    </rPh>
    <phoneticPr fontId="3"/>
  </si>
  <si>
    <t>地域福祉活動 ･自主活動</t>
    <rPh sb="0" eb="2">
      <t>チイキ</t>
    </rPh>
    <rPh sb="2" eb="4">
      <t>フクシ</t>
    </rPh>
    <rPh sb="4" eb="6">
      <t>カツドウ</t>
    </rPh>
    <rPh sb="8" eb="10">
      <t>ジシュ</t>
    </rPh>
    <rPh sb="10" eb="12">
      <t>カツドウ</t>
    </rPh>
    <phoneticPr fontId="3"/>
  </si>
  <si>
    <t>民児協
運営･研修</t>
    <rPh sb="0" eb="1">
      <t>ミン</t>
    </rPh>
    <rPh sb="1" eb="2">
      <t>ジ</t>
    </rPh>
    <rPh sb="2" eb="3">
      <t>キョウ</t>
    </rPh>
    <rPh sb="4" eb="6">
      <t>ウンエイ</t>
    </rPh>
    <rPh sb="7" eb="9">
      <t>ケンシュウ</t>
    </rPh>
    <phoneticPr fontId="3"/>
  </si>
  <si>
    <t>証明(調査・確認等)事務</t>
    <rPh sb="0" eb="2">
      <t>ショウメイ</t>
    </rPh>
    <rPh sb="3" eb="5">
      <t>チョウサ</t>
    </rPh>
    <rPh sb="6" eb="8">
      <t>カクニン</t>
    </rPh>
    <rPh sb="8" eb="9">
      <t>トウ</t>
    </rPh>
    <rPh sb="10" eb="12">
      <t>ジム</t>
    </rPh>
    <phoneticPr fontId="3"/>
  </si>
  <si>
    <t>要保護児童の発見の通告･仲介</t>
    <rPh sb="0" eb="1">
      <t>ヨウ</t>
    </rPh>
    <rPh sb="1" eb="3">
      <t>ホゴ</t>
    </rPh>
    <rPh sb="3" eb="5">
      <t>ジドウ</t>
    </rPh>
    <rPh sb="6" eb="8">
      <t>ハッケン</t>
    </rPh>
    <rPh sb="9" eb="11">
      <t>ツウコク</t>
    </rPh>
    <rPh sb="12" eb="14">
      <t>チュウカイ</t>
    </rPh>
    <phoneticPr fontId="3"/>
  </si>
  <si>
    <t>訪問･
連絡活動</t>
    <rPh sb="0" eb="2">
      <t>ホウモン</t>
    </rPh>
    <rPh sb="4" eb="6">
      <t>レンラク</t>
    </rPh>
    <rPh sb="6" eb="8">
      <t>カツドウ</t>
    </rPh>
    <phoneticPr fontId="3"/>
  </si>
  <si>
    <t>その他</t>
    <rPh sb="2" eb="3">
      <t>タ</t>
    </rPh>
    <phoneticPr fontId="3"/>
  </si>
  <si>
    <t>委員相互</t>
    <rPh sb="0" eb="2">
      <t>イイン</t>
    </rPh>
    <rPh sb="2" eb="4">
      <t>ソウゴ</t>
    </rPh>
    <phoneticPr fontId="3"/>
  </si>
  <si>
    <t>その他の
関係機関</t>
    <rPh sb="2" eb="3">
      <t>タ</t>
    </rPh>
    <rPh sb="5" eb="7">
      <t>カンケイ</t>
    </rPh>
    <rPh sb="7" eb="9">
      <t>キカン</t>
    </rPh>
    <phoneticPr fontId="3"/>
  </si>
  <si>
    <t>氏名：</t>
    <rPh sb="0" eb="2">
      <t>シメイ</t>
    </rPh>
    <phoneticPr fontId="3"/>
  </si>
  <si>
    <t>(1)～(14)</t>
    <phoneticPr fontId="3"/>
  </si>
  <si>
    <t>(16)～(19)</t>
    <phoneticPr fontId="3"/>
  </si>
  <si>
    <t>(1)</t>
    <phoneticPr fontId="3"/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</si>
  <si>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</si>
  <si>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</si>
  <si>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</si>
  <si>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</si>
  <si>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</si>
  <si>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</si>
  <si>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</si>
  <si>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</si>
  <si>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</si>
  <si>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</si>
  <si>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年</t>
    <rPh sb="0" eb="1">
      <t>ネン</t>
    </rPh>
    <phoneticPr fontId="3"/>
  </si>
  <si>
    <t xml:space="preserve"> 活動件数 集計報告書 </t>
    <rPh sb="1" eb="3">
      <t>カツドウ</t>
    </rPh>
    <rPh sb="3" eb="5">
      <t>ケンスウ</t>
    </rPh>
    <rPh sb="6" eb="8">
      <t>シュウケイ</t>
    </rPh>
    <rPh sb="8" eb="11">
      <t>ホウコクショ</t>
    </rPh>
    <phoneticPr fontId="3"/>
  </si>
  <si>
    <t>相談・支援件数</t>
    <rPh sb="0" eb="2">
      <t>ソウダン</t>
    </rPh>
    <rPh sb="3" eb="5">
      <t>シエン</t>
    </rPh>
    <rPh sb="5" eb="7">
      <t>ケンスウ</t>
    </rPh>
    <phoneticPr fontId="3"/>
  </si>
  <si>
    <t>（内容別）</t>
    <rPh sb="1" eb="3">
      <t>ナイヨウ</t>
    </rPh>
    <rPh sb="3" eb="4">
      <t>ベツ</t>
    </rPh>
    <phoneticPr fontId="3"/>
  </si>
  <si>
    <t>在　宅　福　祉</t>
    <rPh sb="0" eb="1">
      <t>ザイ</t>
    </rPh>
    <rPh sb="2" eb="3">
      <t>タク</t>
    </rPh>
    <rPh sb="4" eb="5">
      <t>フク</t>
    </rPh>
    <rPh sb="6" eb="7">
      <t>シ</t>
    </rPh>
    <phoneticPr fontId="3"/>
  </si>
  <si>
    <t>件</t>
    <rPh sb="0" eb="1">
      <t>ケン</t>
    </rPh>
    <phoneticPr fontId="3"/>
  </si>
  <si>
    <t>(2)</t>
    <phoneticPr fontId="3"/>
  </si>
  <si>
    <t>(3)</t>
    <phoneticPr fontId="3"/>
  </si>
  <si>
    <t>(4)</t>
    <phoneticPr fontId="3"/>
  </si>
  <si>
    <t>(5)</t>
    <phoneticPr fontId="3"/>
  </si>
  <si>
    <t>(6)</t>
    <phoneticPr fontId="3"/>
  </si>
  <si>
    <t>(7)</t>
    <phoneticPr fontId="3"/>
  </si>
  <si>
    <t>(8)</t>
    <phoneticPr fontId="3"/>
  </si>
  <si>
    <t>(9)</t>
    <phoneticPr fontId="3"/>
  </si>
  <si>
    <t>(10)</t>
    <phoneticPr fontId="3"/>
  </si>
  <si>
    <t>(11)</t>
    <phoneticPr fontId="3"/>
  </si>
  <si>
    <t>(12)</t>
    <phoneticPr fontId="3"/>
  </si>
  <si>
    <t>(13)</t>
    <phoneticPr fontId="3"/>
  </si>
  <si>
    <t>(14)</t>
    <phoneticPr fontId="3"/>
  </si>
  <si>
    <t>介　護　保　険</t>
    <rPh sb="0" eb="1">
      <t>スケ</t>
    </rPh>
    <rPh sb="2" eb="3">
      <t>ユズル</t>
    </rPh>
    <rPh sb="4" eb="5">
      <t>ホ</t>
    </rPh>
    <rPh sb="6" eb="7">
      <t>ケン</t>
    </rPh>
    <phoneticPr fontId="3"/>
  </si>
  <si>
    <t>健康・保健医療</t>
    <rPh sb="0" eb="2">
      <t>ケンコウ</t>
    </rPh>
    <rPh sb="3" eb="5">
      <t>ホケン</t>
    </rPh>
    <rPh sb="5" eb="7">
      <t>イリョウ</t>
    </rPh>
    <phoneticPr fontId="3"/>
  </si>
  <si>
    <t>子育て・母子保健</t>
    <rPh sb="0" eb="2">
      <t>コソダ</t>
    </rPh>
    <rPh sb="4" eb="6">
      <t>ボシ</t>
    </rPh>
    <rPh sb="6" eb="8">
      <t>ホケン</t>
    </rPh>
    <phoneticPr fontId="3"/>
  </si>
  <si>
    <t>(16)</t>
    <phoneticPr fontId="3"/>
  </si>
  <si>
    <t>子どもの地域生活</t>
    <rPh sb="0" eb="1">
      <t>コ</t>
    </rPh>
    <rPh sb="4" eb="6">
      <t>チイキ</t>
    </rPh>
    <rPh sb="6" eb="8">
      <t>セイカツ</t>
    </rPh>
    <phoneticPr fontId="3"/>
  </si>
  <si>
    <t>子どもの教育･学校生活</t>
    <rPh sb="0" eb="1">
      <t>コ</t>
    </rPh>
    <rPh sb="4" eb="6">
      <t>キョウイク</t>
    </rPh>
    <rPh sb="7" eb="9">
      <t>ガッコウ</t>
    </rPh>
    <rPh sb="9" eb="11">
      <t>セイカツ</t>
    </rPh>
    <phoneticPr fontId="3"/>
  </si>
  <si>
    <t>生　　活　　費</t>
    <rPh sb="0" eb="1">
      <t>ショウ</t>
    </rPh>
    <rPh sb="3" eb="4">
      <t>カツ</t>
    </rPh>
    <rPh sb="6" eb="7">
      <t>ヒ</t>
    </rPh>
    <phoneticPr fontId="3"/>
  </si>
  <si>
    <t>年　金・保　険</t>
    <rPh sb="0" eb="1">
      <t>ネン</t>
    </rPh>
    <rPh sb="2" eb="3">
      <t>キン</t>
    </rPh>
    <rPh sb="4" eb="5">
      <t>ホ</t>
    </rPh>
    <rPh sb="6" eb="7">
      <t>ケン</t>
    </rPh>
    <phoneticPr fontId="3"/>
  </si>
  <si>
    <t>仕　　　　　事</t>
    <rPh sb="0" eb="1">
      <t>シ</t>
    </rPh>
    <rPh sb="6" eb="7">
      <t>ジ</t>
    </rPh>
    <phoneticPr fontId="3"/>
  </si>
  <si>
    <t>家　族　関　係</t>
    <rPh sb="0" eb="1">
      <t>イエ</t>
    </rPh>
    <rPh sb="2" eb="3">
      <t>ゾク</t>
    </rPh>
    <rPh sb="4" eb="5">
      <t>セキ</t>
    </rPh>
    <rPh sb="6" eb="7">
      <t>カカリ</t>
    </rPh>
    <phoneticPr fontId="3"/>
  </si>
  <si>
    <t>住　　　　　居</t>
    <rPh sb="0" eb="1">
      <t>ジュウ</t>
    </rPh>
    <rPh sb="6" eb="7">
      <t>キョ</t>
    </rPh>
    <phoneticPr fontId="3"/>
  </si>
  <si>
    <t>生　活　環　境</t>
    <rPh sb="0" eb="1">
      <t>ショウ</t>
    </rPh>
    <rPh sb="2" eb="3">
      <t>カツ</t>
    </rPh>
    <rPh sb="4" eb="5">
      <t>ワ</t>
    </rPh>
    <rPh sb="6" eb="7">
      <t>サカイ</t>
    </rPh>
    <phoneticPr fontId="3"/>
  </si>
  <si>
    <t>日 常 的 な 支 援</t>
    <rPh sb="0" eb="1">
      <t>ヒ</t>
    </rPh>
    <rPh sb="2" eb="3">
      <t>ツネ</t>
    </rPh>
    <rPh sb="4" eb="5">
      <t>マト</t>
    </rPh>
    <rPh sb="8" eb="9">
      <t>ササ</t>
    </rPh>
    <rPh sb="10" eb="11">
      <t>エン</t>
    </rPh>
    <phoneticPr fontId="3"/>
  </si>
  <si>
    <t>そ　　の　　他</t>
    <rPh sb="6" eb="7">
      <t>タ</t>
    </rPh>
    <phoneticPr fontId="3"/>
  </si>
  <si>
    <t>(15)</t>
    <phoneticPr fontId="3"/>
  </si>
  <si>
    <t>（分野別）</t>
    <rPh sb="1" eb="3">
      <t>ブンヤ</t>
    </rPh>
    <rPh sb="3" eb="4">
      <t>ベツ</t>
    </rPh>
    <phoneticPr fontId="3"/>
  </si>
  <si>
    <t>高齢者に関すること</t>
    <rPh sb="0" eb="3">
      <t>コウレイシャ</t>
    </rPh>
    <rPh sb="4" eb="5">
      <t>カン</t>
    </rPh>
    <phoneticPr fontId="3"/>
  </si>
  <si>
    <t>障害者に関すること</t>
    <rPh sb="0" eb="3">
      <t>ショウガイシャ</t>
    </rPh>
    <rPh sb="4" eb="5">
      <t>カン</t>
    </rPh>
    <phoneticPr fontId="3"/>
  </si>
  <si>
    <t>(17)</t>
    <phoneticPr fontId="3"/>
  </si>
  <si>
    <t>子どもに関すること</t>
    <rPh sb="0" eb="1">
      <t>コ</t>
    </rPh>
    <rPh sb="4" eb="5">
      <t>カン</t>
    </rPh>
    <phoneticPr fontId="3"/>
  </si>
  <si>
    <t>(18)</t>
    <phoneticPr fontId="3"/>
  </si>
  <si>
    <t>(19)</t>
    <phoneticPr fontId="3"/>
  </si>
  <si>
    <t>(20)</t>
    <phoneticPr fontId="3"/>
  </si>
  <si>
    <t>　※(15)と(20)の合計件数は一致　</t>
    <rPh sb="12" eb="14">
      <t>ゴウケイ</t>
    </rPh>
    <rPh sb="14" eb="16">
      <t>ケンスウ</t>
    </rPh>
    <rPh sb="17" eb="19">
      <t>イッチ</t>
    </rPh>
    <phoneticPr fontId="3"/>
  </si>
  <si>
    <t>その他の活動件数</t>
    <rPh sb="2" eb="3">
      <t>タ</t>
    </rPh>
    <rPh sb="4" eb="6">
      <t>カツドウ</t>
    </rPh>
    <rPh sb="6" eb="8">
      <t>ケンスウ</t>
    </rPh>
    <phoneticPr fontId="3"/>
  </si>
  <si>
    <t>調査・実態把握</t>
    <rPh sb="0" eb="2">
      <t>チョウサ</t>
    </rPh>
    <rPh sb="3" eb="5">
      <t>ジッタイ</t>
    </rPh>
    <rPh sb="5" eb="7">
      <t>ハアク</t>
    </rPh>
    <phoneticPr fontId="3"/>
  </si>
  <si>
    <t>行事・事業・会議への参加・協力</t>
    <rPh sb="0" eb="2">
      <t>ギョウジ</t>
    </rPh>
    <rPh sb="3" eb="5">
      <t>ジギョウ</t>
    </rPh>
    <rPh sb="6" eb="8">
      <t>カイギ</t>
    </rPh>
    <rPh sb="10" eb="12">
      <t>サンカ</t>
    </rPh>
    <rPh sb="13" eb="15">
      <t>キョウリョク</t>
    </rPh>
    <phoneticPr fontId="3"/>
  </si>
  <si>
    <t>地域福祉活動･自主活動</t>
    <rPh sb="0" eb="2">
      <t>チイキ</t>
    </rPh>
    <rPh sb="2" eb="4">
      <t>フクシ</t>
    </rPh>
    <rPh sb="4" eb="6">
      <t>カツドウ</t>
    </rPh>
    <rPh sb="7" eb="9">
      <t>ジシュ</t>
    </rPh>
    <rPh sb="9" eb="11">
      <t>カツドウ</t>
    </rPh>
    <phoneticPr fontId="3"/>
  </si>
  <si>
    <t>民児協運営・研修</t>
    <rPh sb="0" eb="1">
      <t>タミ</t>
    </rPh>
    <rPh sb="1" eb="2">
      <t>ジ</t>
    </rPh>
    <rPh sb="2" eb="3">
      <t>キョウ</t>
    </rPh>
    <rPh sb="3" eb="5">
      <t>ウンエイ</t>
    </rPh>
    <rPh sb="6" eb="8">
      <t>ケンシュウ</t>
    </rPh>
    <phoneticPr fontId="3"/>
  </si>
  <si>
    <t>証　明　事　務</t>
    <rPh sb="0" eb="1">
      <t>アカシ</t>
    </rPh>
    <rPh sb="2" eb="3">
      <t>メイ</t>
    </rPh>
    <rPh sb="4" eb="5">
      <t>コト</t>
    </rPh>
    <rPh sb="6" eb="7">
      <t>ツトム</t>
    </rPh>
    <phoneticPr fontId="3"/>
  </si>
  <si>
    <t>訪問・連絡活動</t>
    <rPh sb="0" eb="2">
      <t>ホウモン</t>
    </rPh>
    <rPh sb="3" eb="5">
      <t>レンラク</t>
    </rPh>
    <rPh sb="5" eb="7">
      <t>カツドウ</t>
    </rPh>
    <phoneticPr fontId="3"/>
  </si>
  <si>
    <t>回</t>
    <rPh sb="0" eb="1">
      <t>カイ</t>
    </rPh>
    <phoneticPr fontId="3"/>
  </si>
  <si>
    <t>そ 　の　 他</t>
    <rPh sb="6" eb="7">
      <t>タ</t>
    </rPh>
    <phoneticPr fontId="3"/>
  </si>
  <si>
    <t>委　員　相　互</t>
    <rPh sb="0" eb="1">
      <t>イ</t>
    </rPh>
    <rPh sb="2" eb="3">
      <t>イン</t>
    </rPh>
    <rPh sb="4" eb="5">
      <t>ソウ</t>
    </rPh>
    <rPh sb="6" eb="7">
      <t>タガイ</t>
    </rPh>
    <phoneticPr fontId="3"/>
  </si>
  <si>
    <t>その他の関係機関</t>
    <rPh sb="2" eb="3">
      <t>タ</t>
    </rPh>
    <rPh sb="4" eb="6">
      <t>カンケイ</t>
    </rPh>
    <rPh sb="6" eb="8">
      <t>キカン</t>
    </rPh>
    <phoneticPr fontId="3"/>
  </si>
  <si>
    <t>活　動　日　数</t>
    <rPh sb="0" eb="1">
      <t>カツ</t>
    </rPh>
    <rPh sb="2" eb="3">
      <t>ドウ</t>
    </rPh>
    <rPh sb="4" eb="5">
      <t>ヒ</t>
    </rPh>
    <rPh sb="6" eb="7">
      <t>カズ</t>
    </rPh>
    <phoneticPr fontId="3"/>
  </si>
  <si>
    <t>日</t>
    <rPh sb="0" eb="1">
      <t>ヒ</t>
    </rPh>
    <phoneticPr fontId="3"/>
  </si>
  <si>
    <t>曜</t>
    <rPh sb="0" eb="1">
      <t>ヨウ</t>
    </rPh>
    <phoneticPr fontId="3"/>
  </si>
  <si>
    <t>合　　　　　　計</t>
    <rPh sb="0" eb="1">
      <t>ゴウ</t>
    </rPh>
    <rPh sb="7" eb="8">
      <t>ケイ</t>
    </rPh>
    <phoneticPr fontId="3"/>
  </si>
  <si>
    <t>年度</t>
    <rPh sb="0" eb="2">
      <t>ネンド</t>
    </rPh>
    <phoneticPr fontId="3"/>
  </si>
  <si>
    <t>民生委員･児童委員  活動記録集計表</t>
    <rPh sb="15" eb="17">
      <t>シュウケイ</t>
    </rPh>
    <rPh sb="17" eb="18">
      <t>ヒョウ</t>
    </rPh>
    <phoneticPr fontId="3"/>
  </si>
  <si>
    <t>民児協名</t>
    <rPh sb="0" eb="1">
      <t>ミン</t>
    </rPh>
    <rPh sb="1" eb="2">
      <t>ジ</t>
    </rPh>
    <rPh sb="2" eb="3">
      <t>キョウ</t>
    </rPh>
    <rPh sb="3" eb="4">
      <t>メイ</t>
    </rPh>
    <phoneticPr fontId="3"/>
  </si>
  <si>
    <t>氏　名</t>
    <rPh sb="0" eb="1">
      <t>シ</t>
    </rPh>
    <rPh sb="2" eb="3">
      <t>メイ</t>
    </rPh>
    <phoneticPr fontId="3"/>
  </si>
  <si>
    <t xml:space="preserve"> 活動件数 集計報告書　総合計</t>
    <rPh sb="1" eb="3">
      <t>カツドウ</t>
    </rPh>
    <rPh sb="3" eb="5">
      <t>ケンスウ</t>
    </rPh>
    <rPh sb="6" eb="8">
      <t>シュウケイ</t>
    </rPh>
    <rPh sb="8" eb="11">
      <t>ホウコクショ</t>
    </rPh>
    <rPh sb="12" eb="13">
      <t>ソウ</t>
    </rPh>
    <rPh sb="13" eb="15">
      <t>ゴウケイ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</si>
  <si>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</si>
  <si>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</si>
  <si>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</si>
  <si>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</si>
  <si>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</si>
  <si>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</si>
  <si>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</si>
  <si>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</si>
  <si>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</si>
  <si>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</si>
  <si>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</si>
  <si>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</si>
  <si>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合計件数</t>
    <rPh sb="0" eb="2">
      <t>ゴウケイ</t>
    </rPh>
    <rPh sb="2" eb="4">
      <t>ケンスウ</t>
    </rPh>
    <phoneticPr fontId="3"/>
  </si>
  <si>
    <t>　※(15)と(20)の合計件数は一致</t>
    <phoneticPr fontId="3"/>
  </si>
  <si>
    <t>要保護児童の発見の通告・仲介</t>
    <rPh sb="0" eb="1">
      <t>ヨウ</t>
    </rPh>
    <rPh sb="1" eb="3">
      <t>ホゴ</t>
    </rPh>
    <rPh sb="3" eb="5">
      <t>ジドウ</t>
    </rPh>
    <rPh sb="6" eb="8">
      <t>ハッケン</t>
    </rPh>
    <rPh sb="9" eb="11">
      <t>ツウコク</t>
    </rPh>
    <rPh sb="12" eb="14">
      <t>チュウカイ</t>
    </rPh>
    <phoneticPr fontId="3"/>
  </si>
  <si>
    <t>○</t>
  </si>
  <si>
    <t>月分</t>
    <rPh sb="0" eb="1">
      <t>ブン</t>
    </rPh>
    <phoneticPr fontId="2"/>
  </si>
  <si>
    <t>16高齢者に関すること</t>
  </si>
  <si>
    <t>2介護保険</t>
  </si>
  <si>
    <t>10家族関係</t>
  </si>
  <si>
    <t>Ａ氏（高齢者）から、介護保険のホームヘルプサービスの利用の件で相談したいと電話があり、訪問して相談にのった。その後、行政の福祉課にも連絡をして内容を伝えた。</t>
    <phoneticPr fontId="2"/>
  </si>
  <si>
    <t>上記相談の際、相続のことについても相談にのったが、A氏への来客のため、続きは日を改めることにした。</t>
    <rPh sb="0" eb="2">
      <t>ジョウキ</t>
    </rPh>
    <rPh sb="2" eb="4">
      <t>ソウダン</t>
    </rPh>
    <rPh sb="5" eb="6">
      <t>サイ</t>
    </rPh>
    <rPh sb="7" eb="9">
      <t>ソウゾク</t>
    </rPh>
    <rPh sb="17" eb="19">
      <t>ソウダン</t>
    </rPh>
    <rPh sb="26" eb="27">
      <t>シ</t>
    </rPh>
    <rPh sb="29" eb="31">
      <t>ライキャク</t>
    </rPh>
    <rPh sb="35" eb="36">
      <t>ツヅ</t>
    </rPh>
    <rPh sb="38" eb="39">
      <t>ヒ</t>
    </rPh>
    <rPh sb="40" eb="41">
      <t>アラタ</t>
    </rPh>
    <phoneticPr fontId="3"/>
  </si>
  <si>
    <t>保健センターと共同で開催する子育て教室の打合せをした。</t>
  </si>
  <si>
    <t>※↑「内容」↑「分野」の件数が一致するように入力してください。</t>
    <phoneticPr fontId="2"/>
  </si>
  <si>
    <t>※年間シートのみを印刷して紙ベースで提出、またはエクセルシートをメールで提出</t>
    <rPh sb="1" eb="3">
      <t>ネンカン</t>
    </rPh>
    <rPh sb="9" eb="11">
      <t>インサツ</t>
    </rPh>
    <rPh sb="13" eb="14">
      <t>カミ</t>
    </rPh>
    <rPh sb="18" eb="20">
      <t>テイシュツ</t>
    </rPh>
    <rPh sb="36" eb="38">
      <t>テイシュツ</t>
    </rPh>
    <phoneticPr fontId="2"/>
  </si>
  <si>
    <t>印西地区　syafukuka@city.inzai.chiba.jp</t>
    <phoneticPr fontId="2"/>
  </si>
  <si>
    <t>印旛地区  in-serviceka@city.inzai.chiba.jp</t>
    <phoneticPr fontId="2"/>
  </si>
  <si>
    <t>本埜地区  mo-serviceka@city.inzai.chiba.jp</t>
    <phoneticPr fontId="2"/>
  </si>
  <si>
    <t>活動日数（T列）は一日に一つだけ【〇】を入力してください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</si>
</sst>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aaa"/>
  </numFmts>
  <fonts count="36">
    <font>
      <sz val="11"/>
      <color theme="1"/>
      <name val="游ゴシック"/>
      <family val="2"/>
      <scheme val="minor"/>
    </font>
    <font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3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color indexed="10"/>
      <name val="MS P ゴシック"/>
      <family val="3"/>
      <charset val="128"/>
    </font>
    <font>
      <sz val="14"/>
      <color indexed="1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theme="1"/>
      <name val="游ゴシック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dashed">
        <color auto="1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0">
    <xf numFmtId="0" fontId="0" fillId="0" borderId="0" xfId="0"/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8" fillId="0" borderId="16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shrinkToFit="1"/>
    </xf>
    <xf numFmtId="0" fontId="11" fillId="3" borderId="24" xfId="0" applyFont="1" applyFill="1" applyBorder="1" applyAlignment="1">
      <alignment horizontal="center" vertical="center" shrinkToFit="1"/>
    </xf>
    <xf numFmtId="49" fontId="11" fillId="4" borderId="23" xfId="0" applyNumberFormat="1" applyFont="1" applyFill="1" applyBorder="1" applyAlignment="1">
      <alignment horizontal="center" vertical="center" wrapText="1" shrinkToFit="1"/>
    </xf>
    <xf numFmtId="49" fontId="11" fillId="4" borderId="4" xfId="0" applyNumberFormat="1" applyFont="1" applyFill="1" applyBorder="1" applyAlignment="1">
      <alignment horizontal="center" vertical="center" wrapText="1" shrinkToFit="1"/>
    </xf>
    <xf numFmtId="49" fontId="11" fillId="4" borderId="8" xfId="0" applyNumberFormat="1" applyFont="1" applyFill="1" applyBorder="1" applyAlignment="1">
      <alignment horizontal="center" vertical="center" wrapText="1" shrinkToFit="1"/>
    </xf>
    <xf numFmtId="49" fontId="11" fillId="5" borderId="23" xfId="0" applyNumberFormat="1" applyFont="1" applyFill="1" applyBorder="1" applyAlignment="1">
      <alignment horizontal="center" vertical="center" wrapText="1" shrinkToFit="1"/>
    </xf>
    <xf numFmtId="49" fontId="11" fillId="5" borderId="24" xfId="0" applyNumberFormat="1" applyFont="1" applyFill="1" applyBorder="1" applyAlignment="1">
      <alignment horizontal="center" vertical="center" wrapText="1" shrinkToFit="1"/>
    </xf>
    <xf numFmtId="49" fontId="11" fillId="6" borderId="23" xfId="0" applyNumberFormat="1" applyFont="1" applyFill="1" applyBorder="1" applyAlignment="1">
      <alignment horizontal="center" vertical="center" wrapText="1" shrinkToFit="1"/>
    </xf>
    <xf numFmtId="49" fontId="11" fillId="6" borderId="24" xfId="0" applyNumberFormat="1" applyFont="1" applyFill="1" applyBorder="1" applyAlignment="1">
      <alignment horizontal="center" vertical="center" wrapText="1" shrinkToFit="1"/>
    </xf>
    <xf numFmtId="49" fontId="11" fillId="7" borderId="10" xfId="0" applyNumberFormat="1" applyFont="1" applyFill="1" applyBorder="1" applyAlignment="1">
      <alignment horizontal="center" vertical="center" wrapText="1" shrinkToFit="1"/>
    </xf>
    <xf numFmtId="0" fontId="8" fillId="0" borderId="0" xfId="0" quotePrefix="1" applyFont="1" applyAlignment="1">
      <alignment horizontal="left" vertical="center"/>
    </xf>
    <xf numFmtId="0" fontId="11" fillId="8" borderId="25" xfId="0" applyFont="1" applyFill="1" applyBorder="1" applyAlignment="1" applyProtection="1">
      <alignment horizontal="center" vertical="center"/>
      <protection locked="0"/>
    </xf>
    <xf numFmtId="176" fontId="9" fillId="0" borderId="25" xfId="0" applyNumberFormat="1" applyFont="1" applyBorder="1" applyAlignment="1">
      <alignment horizontal="center" vertical="center" wrapText="1"/>
    </xf>
    <xf numFmtId="0" fontId="8" fillId="4" borderId="30" xfId="0" applyFont="1" applyFill="1" applyBorder="1" applyAlignment="1" applyProtection="1">
      <alignment horizontal="center" vertical="center"/>
      <protection locked="0"/>
    </xf>
    <xf numFmtId="0" fontId="8" fillId="4" borderId="31" xfId="0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 vertical="center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0" fontId="8" fillId="6" borderId="28" xfId="0" applyFont="1" applyFill="1" applyBorder="1" applyAlignment="1" applyProtection="1">
      <alignment horizontal="center" vertical="center"/>
      <protection locked="0"/>
    </xf>
    <xf numFmtId="0" fontId="8" fillId="6" borderId="29" xfId="0" applyFont="1" applyFill="1" applyBorder="1" applyAlignment="1" applyProtection="1">
      <alignment horizontal="center" vertical="center"/>
      <protection locked="0"/>
    </xf>
    <xf numFmtId="0" fontId="8" fillId="7" borderId="3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1" fillId="8" borderId="31" xfId="0" applyFont="1" applyFill="1" applyBorder="1" applyAlignment="1" applyProtection="1">
      <alignment horizontal="center" vertical="center"/>
      <protection locked="0"/>
    </xf>
    <xf numFmtId="176" fontId="9" fillId="0" borderId="31" xfId="0" applyNumberFormat="1" applyFont="1" applyBorder="1" applyAlignment="1">
      <alignment horizontal="center" vertical="center" wrapText="1"/>
    </xf>
    <xf numFmtId="0" fontId="8" fillId="4" borderId="30" xfId="0" applyFont="1" applyFill="1" applyBorder="1" applyAlignment="1" applyProtection="1">
      <alignment horizontal="center" vertical="center" wrapText="1"/>
      <protection locked="0"/>
    </xf>
    <xf numFmtId="0" fontId="8" fillId="5" borderId="30" xfId="0" applyFont="1" applyFill="1" applyBorder="1" applyAlignment="1" applyProtection="1">
      <alignment horizontal="center" vertical="center"/>
      <protection locked="0"/>
    </xf>
    <xf numFmtId="0" fontId="8" fillId="5" borderId="35" xfId="0" applyFont="1" applyFill="1" applyBorder="1" applyAlignment="1" applyProtection="1">
      <alignment horizontal="center" vertical="center"/>
      <protection locked="0"/>
    </xf>
    <xf numFmtId="0" fontId="8" fillId="6" borderId="30" xfId="0" applyFont="1" applyFill="1" applyBorder="1" applyAlignment="1" applyProtection="1">
      <alignment horizontal="center" vertical="center"/>
      <protection locked="0"/>
    </xf>
    <xf numFmtId="0" fontId="8" fillId="6" borderId="35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2" fillId="0" borderId="0" xfId="0" quotePrefix="1" applyFont="1" applyAlignment="1">
      <alignment horizontal="center" vertical="center" shrinkToFit="1"/>
    </xf>
    <xf numFmtId="0" fontId="9" fillId="0" borderId="38" xfId="0" quotePrefix="1" applyFont="1" applyBorder="1" applyAlignment="1">
      <alignment horizontal="center" vertical="center"/>
    </xf>
    <xf numFmtId="0" fontId="8" fillId="0" borderId="26" xfId="0" applyFont="1" applyBorder="1" applyAlignment="1">
      <alignment horizontal="right" vertical="center"/>
    </xf>
    <xf numFmtId="0" fontId="9" fillId="0" borderId="39" xfId="0" applyFont="1" applyBorder="1" applyAlignment="1">
      <alignment horizontal="center" vertical="center" shrinkToFit="1"/>
    </xf>
    <xf numFmtId="0" fontId="9" fillId="0" borderId="43" xfId="0" quotePrefix="1" applyFont="1" applyBorder="1" applyAlignment="1">
      <alignment horizontal="center" vertical="center"/>
    </xf>
    <xf numFmtId="0" fontId="8" fillId="0" borderId="32" xfId="0" applyFont="1" applyBorder="1" applyAlignment="1">
      <alignment horizontal="right" vertical="center"/>
    </xf>
    <xf numFmtId="0" fontId="8" fillId="0" borderId="3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0" fontId="23" fillId="0" borderId="42" xfId="0" quotePrefix="1" applyFont="1" applyBorder="1" applyAlignment="1">
      <alignment horizontal="distributed" vertical="center" shrinkToFit="1"/>
    </xf>
    <xf numFmtId="0" fontId="9" fillId="0" borderId="33" xfId="0" applyFont="1" applyBorder="1" applyAlignment="1">
      <alignment horizontal="center" vertical="center" shrinkToFit="1"/>
    </xf>
    <xf numFmtId="0" fontId="8" fillId="4" borderId="31" xfId="0" applyFont="1" applyFill="1" applyBorder="1" applyAlignment="1" applyProtection="1">
      <alignment horizontal="center" vertical="center" wrapText="1"/>
      <protection locked="0"/>
    </xf>
    <xf numFmtId="0" fontId="9" fillId="0" borderId="45" xfId="0" quotePrefix="1" applyFont="1" applyBorder="1" applyAlignment="1">
      <alignment horizontal="center" vertical="center"/>
    </xf>
    <xf numFmtId="0" fontId="8" fillId="0" borderId="46" xfId="0" applyFont="1" applyBorder="1" applyAlignment="1">
      <alignment horizontal="right" vertical="center"/>
    </xf>
    <xf numFmtId="0" fontId="8" fillId="0" borderId="47" xfId="0" applyFont="1" applyBorder="1" applyAlignment="1">
      <alignment horizontal="center" vertical="center" shrinkToFit="1"/>
    </xf>
    <xf numFmtId="0" fontId="9" fillId="0" borderId="41" xfId="0" quotePrefix="1" applyFont="1" applyBorder="1" applyAlignment="1">
      <alignment horizontal="center" vertical="center"/>
    </xf>
    <xf numFmtId="0" fontId="24" fillId="0" borderId="8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shrinkToFit="1"/>
    </xf>
    <xf numFmtId="0" fontId="9" fillId="0" borderId="50" xfId="0" quotePrefix="1" applyFont="1" applyBorder="1" applyAlignment="1">
      <alignment horizontal="center" vertical="center"/>
    </xf>
    <xf numFmtId="0" fontId="9" fillId="0" borderId="48" xfId="0" quotePrefix="1" applyFont="1" applyBorder="1" applyAlignment="1">
      <alignment horizontal="center" vertical="center"/>
    </xf>
    <xf numFmtId="0" fontId="23" fillId="0" borderId="52" xfId="0" quotePrefix="1" applyFont="1" applyBorder="1" applyAlignment="1">
      <alignment horizontal="distributed" vertical="center" shrinkToFit="1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9" xfId="0" quotePrefix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right" vertical="center"/>
    </xf>
    <xf numFmtId="0" fontId="25" fillId="0" borderId="0" xfId="0" applyFont="1" applyAlignment="1">
      <alignment horizontal="center" vertical="center" wrapText="1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54" xfId="0" quotePrefix="1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shrinkToFit="1"/>
    </xf>
    <xf numFmtId="14" fontId="8" fillId="0" borderId="0" xfId="0" applyNumberFormat="1" applyFont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176" fontId="8" fillId="0" borderId="0" xfId="0" quotePrefix="1" applyNumberFormat="1" applyFont="1" applyAlignment="1">
      <alignment horizontal="left" vertical="center" shrinkToFit="1"/>
    </xf>
    <xf numFmtId="0" fontId="11" fillId="8" borderId="55" xfId="0" applyFont="1" applyFill="1" applyBorder="1" applyAlignment="1" applyProtection="1">
      <alignment horizontal="center" vertical="center"/>
      <protection locked="0"/>
    </xf>
    <xf numFmtId="176" fontId="9" fillId="0" borderId="55" xfId="0" applyNumberFormat="1" applyFont="1" applyBorder="1" applyAlignment="1">
      <alignment horizontal="center" vertical="center" wrapText="1"/>
    </xf>
    <xf numFmtId="0" fontId="8" fillId="4" borderId="58" xfId="0" applyFont="1" applyFill="1" applyBorder="1" applyAlignment="1" applyProtection="1">
      <alignment horizontal="center" vertical="center"/>
      <protection locked="0"/>
    </xf>
    <xf numFmtId="0" fontId="8" fillId="4" borderId="55" xfId="0" applyFont="1" applyFill="1" applyBorder="1" applyAlignment="1" applyProtection="1">
      <alignment horizontal="center" vertical="center"/>
      <protection locked="0"/>
    </xf>
    <xf numFmtId="0" fontId="8" fillId="4" borderId="56" xfId="0" applyFont="1" applyFill="1" applyBorder="1" applyAlignment="1" applyProtection="1">
      <alignment horizontal="center" vertical="center"/>
      <protection locked="0"/>
    </xf>
    <xf numFmtId="0" fontId="8" fillId="5" borderId="58" xfId="0" applyFont="1" applyFill="1" applyBorder="1" applyAlignment="1" applyProtection="1">
      <alignment horizontal="center" vertical="center"/>
      <protection locked="0"/>
    </xf>
    <xf numFmtId="0" fontId="8" fillId="5" borderId="60" xfId="0" applyFont="1" applyFill="1" applyBorder="1" applyAlignment="1" applyProtection="1">
      <alignment horizontal="center" vertical="center"/>
      <protection locked="0"/>
    </xf>
    <xf numFmtId="0" fontId="8" fillId="6" borderId="58" xfId="0" applyFont="1" applyFill="1" applyBorder="1" applyAlignment="1" applyProtection="1">
      <alignment horizontal="center" vertical="center"/>
      <protection locked="0"/>
    </xf>
    <xf numFmtId="0" fontId="8" fillId="6" borderId="60" xfId="0" applyFont="1" applyFill="1" applyBorder="1" applyAlignment="1" applyProtection="1">
      <alignment horizontal="center" vertical="center"/>
      <protection locked="0"/>
    </xf>
    <xf numFmtId="0" fontId="8" fillId="7" borderId="61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right" vertical="center" wrapText="1"/>
    </xf>
    <xf numFmtId="14" fontId="8" fillId="0" borderId="0" xfId="0" applyNumberFormat="1" applyFont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176" fontId="9" fillId="0" borderId="6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1" fillId="0" borderId="0" xfId="0" quotePrefix="1" applyFont="1" applyAlignment="1">
      <alignment horizontal="center" vertical="center" shrinkToFit="1"/>
    </xf>
    <xf numFmtId="0" fontId="21" fillId="0" borderId="53" xfId="0" applyFont="1" applyBorder="1" applyAlignment="1">
      <alignment horizontal="center" vertical="center" shrinkToFit="1"/>
    </xf>
    <xf numFmtId="0" fontId="21" fillId="0" borderId="72" xfId="0" applyFont="1" applyBorder="1" applyAlignment="1">
      <alignment horizontal="center" vertical="center" shrinkToFit="1"/>
    </xf>
    <xf numFmtId="0" fontId="21" fillId="0" borderId="70" xfId="0" applyFont="1" applyBorder="1" applyAlignment="1">
      <alignment horizontal="center" vertical="center" shrinkToFit="1"/>
    </xf>
    <xf numFmtId="0" fontId="8" fillId="0" borderId="5" xfId="0" quotePrefix="1" applyFont="1" applyBorder="1" applyAlignment="1">
      <alignment horizontal="center" vertical="center" shrinkToFit="1"/>
    </xf>
    <xf numFmtId="0" fontId="9" fillId="0" borderId="51" xfId="0" quotePrefix="1" applyFont="1" applyBorder="1" applyAlignment="1">
      <alignment horizontal="center" vertical="center"/>
    </xf>
    <xf numFmtId="0" fontId="9" fillId="0" borderId="74" xfId="0" quotePrefix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8" fillId="0" borderId="42" xfId="0" quotePrefix="1" applyFont="1" applyBorder="1" applyAlignment="1">
      <alignment horizontal="center" vertical="center" shrinkToFit="1"/>
    </xf>
    <xf numFmtId="0" fontId="9" fillId="0" borderId="42" xfId="0" quotePrefix="1" applyFont="1" applyBorder="1" applyAlignment="1">
      <alignment horizontal="center" vertical="center"/>
    </xf>
    <xf numFmtId="0" fontId="9" fillId="0" borderId="75" xfId="0" quotePrefix="1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9" fillId="0" borderId="42" xfId="0" quotePrefix="1" applyFont="1" applyBorder="1" applyAlignment="1">
      <alignment horizontal="center" vertical="center" shrinkToFit="1"/>
    </xf>
    <xf numFmtId="0" fontId="23" fillId="0" borderId="42" xfId="0" quotePrefix="1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/>
    </xf>
    <xf numFmtId="0" fontId="19" fillId="0" borderId="44" xfId="0" quotePrefix="1" applyFont="1" applyBorder="1" applyAlignment="1">
      <alignment horizontal="center" vertical="center" shrinkToFit="1"/>
    </xf>
    <xf numFmtId="0" fontId="9" fillId="0" borderId="44" xfId="0" quotePrefix="1" applyFont="1" applyBorder="1" applyAlignment="1">
      <alignment horizontal="center" vertical="center"/>
    </xf>
    <xf numFmtId="0" fontId="9" fillId="0" borderId="77" xfId="0" quotePrefix="1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30" fillId="0" borderId="53" xfId="0" quotePrefix="1" applyFont="1" applyBorder="1" applyAlignment="1">
      <alignment horizontal="center" vertical="center" shrinkToFit="1"/>
    </xf>
    <xf numFmtId="0" fontId="31" fillId="0" borderId="54" xfId="0" quotePrefix="1" applyFont="1" applyBorder="1" applyAlignment="1">
      <alignment horizontal="center" vertical="center"/>
    </xf>
    <xf numFmtId="0" fontId="9" fillId="0" borderId="53" xfId="0" quotePrefix="1" applyFont="1" applyBorder="1" applyAlignment="1">
      <alignment horizontal="center" vertical="center"/>
    </xf>
    <xf numFmtId="0" fontId="9" fillId="0" borderId="72" xfId="0" quotePrefix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9" fillId="0" borderId="17" xfId="0" quotePrefix="1" applyFont="1" applyBorder="1" applyAlignment="1">
      <alignment horizontal="center" vertical="center" shrinkToFit="1"/>
    </xf>
    <xf numFmtId="0" fontId="9" fillId="0" borderId="79" xfId="0" quotePrefix="1" applyFont="1" applyBorder="1" applyAlignment="1">
      <alignment horizontal="center" vertical="center"/>
    </xf>
    <xf numFmtId="0" fontId="9" fillId="0" borderId="80" xfId="0" quotePrefix="1" applyFont="1" applyBorder="1" applyAlignment="1">
      <alignment horizontal="center" vertical="center"/>
    </xf>
    <xf numFmtId="0" fontId="9" fillId="0" borderId="81" xfId="0" quotePrefix="1" applyFont="1" applyBorder="1" applyAlignment="1">
      <alignment horizontal="center" vertical="center"/>
    </xf>
    <xf numFmtId="0" fontId="9" fillId="0" borderId="42" xfId="0" quotePrefix="1" applyFont="1" applyBorder="1" applyAlignment="1">
      <alignment horizontal="center" vertical="center" shrinkToFit="1"/>
    </xf>
    <xf numFmtId="0" fontId="31" fillId="0" borderId="48" xfId="0" quotePrefix="1" applyFont="1" applyBorder="1" applyAlignment="1">
      <alignment horizontal="center" vertical="center"/>
    </xf>
    <xf numFmtId="0" fontId="9" fillId="0" borderId="49" xfId="0" quotePrefix="1" applyFont="1" applyBorder="1" applyAlignment="1">
      <alignment horizontal="center" vertical="center"/>
    </xf>
    <xf numFmtId="0" fontId="9" fillId="0" borderId="82" xfId="0" quotePrefix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2" xfId="0" quotePrefix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9" fillId="0" borderId="51" xfId="0" quotePrefix="1" applyFont="1" applyBorder="1" applyAlignment="1">
      <alignment horizontal="center" vertical="center" shrinkToFit="1"/>
    </xf>
    <xf numFmtId="0" fontId="23" fillId="0" borderId="42" xfId="0" applyFont="1" applyBorder="1" applyAlignment="1">
      <alignment horizontal="center" vertical="center" shrinkToFit="1"/>
    </xf>
    <xf numFmtId="0" fontId="23" fillId="0" borderId="44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39" xfId="0" quotePrefix="1" applyFont="1" applyBorder="1" applyAlignment="1">
      <alignment horizontal="center" vertical="center"/>
    </xf>
    <xf numFmtId="0" fontId="8" fillId="0" borderId="44" xfId="0" quotePrefix="1" applyFont="1" applyBorder="1" applyAlignment="1">
      <alignment horizontal="center" vertical="center" shrinkToFit="1"/>
    </xf>
    <xf numFmtId="0" fontId="9" fillId="0" borderId="70" xfId="0" quotePrefix="1" applyFont="1" applyBorder="1" applyAlignment="1">
      <alignment horizontal="center" vertical="center"/>
    </xf>
    <xf numFmtId="0" fontId="9" fillId="0" borderId="13" xfId="0" quotePrefix="1" applyFont="1" applyBorder="1" applyAlignment="1">
      <alignment horizontal="center" vertical="center"/>
    </xf>
    <xf numFmtId="0" fontId="8" fillId="3" borderId="28" xfId="0" applyFont="1" applyFill="1" applyBorder="1" applyAlignment="1" applyProtection="1">
      <alignment horizontal="center" vertical="center" shrinkToFit="1"/>
      <protection locked="0"/>
    </xf>
    <xf numFmtId="0" fontId="8" fillId="3" borderId="29" xfId="0" applyFont="1" applyFill="1" applyBorder="1" applyAlignment="1" applyProtection="1">
      <alignment horizontal="center" vertical="center" shrinkToFit="1"/>
      <protection locked="0"/>
    </xf>
    <xf numFmtId="0" fontId="8" fillId="3" borderId="30" xfId="0" applyFont="1" applyFill="1" applyBorder="1" applyAlignment="1" applyProtection="1">
      <alignment horizontal="center" vertical="center" shrinkToFit="1"/>
      <protection locked="0"/>
    </xf>
    <xf numFmtId="0" fontId="8" fillId="3" borderId="35" xfId="0" applyFont="1" applyFill="1" applyBorder="1" applyAlignment="1" applyProtection="1">
      <alignment horizontal="center" vertical="center" shrinkToFit="1"/>
      <protection locked="0"/>
    </xf>
    <xf numFmtId="0" fontId="8" fillId="3" borderId="58" xfId="0" applyFont="1" applyFill="1" applyBorder="1" applyAlignment="1" applyProtection="1">
      <alignment horizontal="center" vertical="center" shrinkToFit="1"/>
      <protection locked="0"/>
    </xf>
    <xf numFmtId="0" fontId="8" fillId="3" borderId="59" xfId="0" applyFont="1" applyFill="1" applyBorder="1" applyAlignment="1" applyProtection="1">
      <alignment horizontal="center" vertical="center" shrinkToFit="1"/>
      <protection locked="0"/>
    </xf>
    <xf numFmtId="0" fontId="23" fillId="0" borderId="5" xfId="0" quotePrefix="1" applyFont="1" applyBorder="1" applyAlignment="1">
      <alignment horizontal="distributed" vertical="center" shrinkToFit="1"/>
    </xf>
    <xf numFmtId="0" fontId="23" fillId="0" borderId="44" xfId="0" quotePrefix="1" applyFont="1" applyBorder="1" applyAlignment="1">
      <alignment horizontal="distributed" vertical="center" shrinkToFit="1"/>
    </xf>
    <xf numFmtId="0" fontId="23" fillId="0" borderId="49" xfId="0" quotePrefix="1" applyFont="1" applyBorder="1" applyAlignment="1">
      <alignment horizontal="distributed" vertical="center" shrinkToFit="1"/>
    </xf>
    <xf numFmtId="0" fontId="23" fillId="0" borderId="17" xfId="0" quotePrefix="1" applyFont="1" applyBorder="1" applyAlignment="1">
      <alignment horizontal="distributed" vertical="center" shrinkToFit="1"/>
    </xf>
    <xf numFmtId="0" fontId="23" fillId="0" borderId="51" xfId="0" quotePrefix="1" applyFont="1" applyBorder="1" applyAlignment="1">
      <alignment horizontal="distributed" vertical="center" shrinkToFit="1"/>
    </xf>
    <xf numFmtId="0" fontId="23" fillId="0" borderId="0" xfId="0" applyFont="1" applyAlignment="1">
      <alignment horizontal="distributed" vertical="center" shrinkToFit="1"/>
    </xf>
    <xf numFmtId="0" fontId="23" fillId="0" borderId="0" xfId="0" quotePrefix="1" applyFont="1" applyAlignment="1">
      <alignment horizontal="distributed" vertical="center" shrinkToFit="1"/>
    </xf>
    <xf numFmtId="0" fontId="23" fillId="0" borderId="53" xfId="0" quotePrefix="1" applyFont="1" applyBorder="1" applyAlignment="1">
      <alignment horizontal="distributed" vertical="center" shrinkToFit="1"/>
    </xf>
    <xf numFmtId="49" fontId="9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49" fontId="8" fillId="0" borderId="83" xfId="0" applyNumberFormat="1" applyFont="1" applyBorder="1" applyAlignment="1">
      <alignment horizontal="center" vertical="center"/>
    </xf>
    <xf numFmtId="0" fontId="0" fillId="0" borderId="84" xfId="0" applyBorder="1"/>
    <xf numFmtId="49" fontId="8" fillId="0" borderId="84" xfId="0" applyNumberFormat="1" applyFont="1" applyBorder="1" applyAlignment="1">
      <alignment horizontal="center" vertical="center"/>
    </xf>
    <xf numFmtId="0" fontId="0" fillId="0" borderId="0" xfId="0" applyProtection="1"/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/>
    </xf>
    <xf numFmtId="0" fontId="13" fillId="0" borderId="0" xfId="0" quotePrefix="1" applyFont="1" applyAlignment="1" applyProtection="1">
      <alignment horizontal="center" vertical="center"/>
    </xf>
    <xf numFmtId="14" fontId="14" fillId="0" borderId="9" xfId="0" applyNumberFormat="1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20" fillId="0" borderId="0" xfId="0" quotePrefix="1" applyFont="1" applyAlignment="1">
      <alignment horizontal="right" vertical="center" shrinkToFit="1"/>
    </xf>
    <xf numFmtId="0" fontId="9" fillId="0" borderId="85" xfId="0" quotePrefix="1" applyFont="1" applyBorder="1" applyAlignment="1">
      <alignment horizontal="center" vertical="center"/>
    </xf>
    <xf numFmtId="0" fontId="8" fillId="0" borderId="67" xfId="0" applyFont="1" applyBorder="1" applyAlignment="1">
      <alignment horizontal="right" vertical="center"/>
    </xf>
    <xf numFmtId="0" fontId="8" fillId="0" borderId="86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 shrinkToFit="1"/>
    </xf>
    <xf numFmtId="0" fontId="11" fillId="8" borderId="66" xfId="0" applyFont="1" applyFill="1" applyBorder="1" applyAlignment="1" applyProtection="1">
      <alignment horizontal="center" vertical="center"/>
      <protection locked="0"/>
    </xf>
    <xf numFmtId="0" fontId="8" fillId="3" borderId="87" xfId="0" applyFont="1" applyFill="1" applyBorder="1" applyAlignment="1" applyProtection="1">
      <alignment horizontal="center" vertical="center" shrinkToFit="1"/>
      <protection locked="0"/>
    </xf>
    <xf numFmtId="0" fontId="8" fillId="3" borderId="88" xfId="0" applyFont="1" applyFill="1" applyBorder="1" applyAlignment="1" applyProtection="1">
      <alignment horizontal="center" vertical="center" shrinkToFit="1"/>
      <protection locked="0"/>
    </xf>
    <xf numFmtId="0" fontId="8" fillId="4" borderId="87" xfId="0" applyFont="1" applyFill="1" applyBorder="1" applyAlignment="1" applyProtection="1">
      <alignment horizontal="center" vertical="center"/>
      <protection locked="0"/>
    </xf>
    <xf numFmtId="0" fontId="8" fillId="0" borderId="62" xfId="0" applyFont="1" applyBorder="1" applyAlignment="1">
      <alignment horizontal="center" vertical="center"/>
    </xf>
    <xf numFmtId="0" fontId="8" fillId="0" borderId="17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4" fillId="0" borderId="0" xfId="0" applyFont="1" applyProtection="1">
      <protection locked="0"/>
    </xf>
    <xf numFmtId="0" fontId="34" fillId="0" borderId="0" xfId="0" applyFont="1" applyProtection="1"/>
    <xf numFmtId="0" fontId="23" fillId="0" borderId="42" xfId="0" applyFont="1" applyBorder="1" applyAlignment="1">
      <alignment horizontal="center" vertical="center" wrapText="1" shrinkToFit="1"/>
    </xf>
    <xf numFmtId="0" fontId="23" fillId="0" borderId="44" xfId="0" applyFont="1" applyBorder="1" applyAlignment="1">
      <alignment horizontal="center" vertical="center" wrapText="1" shrinkToFit="1"/>
    </xf>
    <xf numFmtId="0" fontId="23" fillId="0" borderId="51" xfId="0" quotePrefix="1" applyFont="1" applyBorder="1" applyAlignment="1">
      <alignment horizontal="distributed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52" xfId="0" quotePrefix="1" applyFont="1" applyBorder="1" applyAlignment="1">
      <alignment horizontal="distributed" vertical="center" wrapText="1"/>
    </xf>
    <xf numFmtId="0" fontId="23" fillId="0" borderId="42" xfId="0" quotePrefix="1" applyFont="1" applyBorder="1" applyAlignment="1">
      <alignment horizontal="distributed" vertical="center" wrapText="1"/>
    </xf>
    <xf numFmtId="0" fontId="23" fillId="0" borderId="44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14" fontId="11" fillId="0" borderId="5" xfId="0" applyNumberFormat="1" applyFont="1" applyBorder="1" applyAlignment="1">
      <alignment horizontal="center" vertical="center" textRotation="255" wrapText="1"/>
    </xf>
    <xf numFmtId="14" fontId="11" fillId="0" borderId="7" xfId="0" applyNumberFormat="1" applyFont="1" applyBorder="1" applyAlignment="1">
      <alignment horizontal="center" vertical="center" textRotation="255" wrapText="1"/>
    </xf>
    <xf numFmtId="14" fontId="11" fillId="0" borderId="17" xfId="0" applyNumberFormat="1" applyFont="1" applyBorder="1" applyAlignment="1">
      <alignment horizontal="center" vertical="center" textRotation="255" wrapText="1"/>
    </xf>
    <xf numFmtId="14" fontId="11" fillId="0" borderId="18" xfId="0" applyNumberFormat="1" applyFont="1" applyBorder="1" applyAlignment="1">
      <alignment horizontal="center" vertical="center" textRotation="255" wrapText="1"/>
    </xf>
    <xf numFmtId="14" fontId="11" fillId="0" borderId="8" xfId="0" applyNumberFormat="1" applyFont="1" applyBorder="1" applyAlignment="1">
      <alignment horizontal="center" vertical="center" textRotation="255" wrapText="1"/>
    </xf>
    <xf numFmtId="14" fontId="11" fillId="0" borderId="10" xfId="0" applyNumberFormat="1" applyFont="1" applyBorder="1" applyAlignment="1">
      <alignment horizontal="center" vertical="center" textRotation="255" wrapText="1"/>
    </xf>
    <xf numFmtId="14" fontId="5" fillId="3" borderId="5" xfId="0" applyNumberFormat="1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14" fontId="5" fillId="3" borderId="17" xfId="0" applyNumberFormat="1" applyFont="1" applyFill="1" applyBorder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 wrapText="1"/>
    </xf>
    <xf numFmtId="14" fontId="5" fillId="3" borderId="8" xfId="0" applyNumberFormat="1" applyFont="1" applyFill="1" applyBorder="1" applyAlignment="1">
      <alignment horizontal="center" vertical="center" wrapText="1"/>
    </xf>
    <xf numFmtId="14" fontId="5" fillId="3" borderId="9" xfId="0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shrinkToFit="1"/>
    </xf>
    <xf numFmtId="0" fontId="11" fillId="3" borderId="15" xfId="0" quotePrefix="1" applyFont="1" applyFill="1" applyBorder="1" applyAlignment="1">
      <alignment horizontal="center" vertical="center" shrinkToFit="1"/>
    </xf>
    <xf numFmtId="0" fontId="11" fillId="4" borderId="14" xfId="0" applyFont="1" applyFill="1" applyBorder="1" applyAlignment="1">
      <alignment horizontal="center" vertical="center"/>
    </xf>
    <xf numFmtId="0" fontId="11" fillId="4" borderId="2" xfId="0" quotePrefix="1" applyFont="1" applyFill="1" applyBorder="1" applyAlignment="1">
      <alignment horizontal="center" vertical="center"/>
    </xf>
    <xf numFmtId="0" fontId="11" fillId="4" borderId="11" xfId="0" quotePrefix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 shrinkToFit="1"/>
    </xf>
    <xf numFmtId="0" fontId="11" fillId="5" borderId="15" xfId="0" quotePrefix="1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 shrinkToFit="1"/>
    </xf>
    <xf numFmtId="0" fontId="11" fillId="6" borderId="15" xfId="0" quotePrefix="1" applyFont="1" applyFill="1" applyBorder="1" applyAlignment="1">
      <alignment horizontal="center" vertical="center" shrinkToFit="1"/>
    </xf>
    <xf numFmtId="0" fontId="11" fillId="7" borderId="7" xfId="0" applyFont="1" applyFill="1" applyBorder="1" applyAlignment="1">
      <alignment horizontal="center" vertical="center" textRotation="255" wrapText="1" shrinkToFit="1"/>
    </xf>
    <xf numFmtId="0" fontId="11" fillId="7" borderId="18" xfId="0" applyFont="1" applyFill="1" applyBorder="1" applyAlignment="1">
      <alignment horizontal="center" vertical="center" textRotation="255" wrapText="1" shrinkToFit="1"/>
    </xf>
    <xf numFmtId="0" fontId="11" fillId="7" borderId="18" xfId="0" applyFont="1" applyFill="1" applyBorder="1"/>
    <xf numFmtId="0" fontId="11" fillId="3" borderId="19" xfId="0" applyFont="1" applyFill="1" applyBorder="1" applyAlignment="1">
      <alignment horizontal="center" vertical="center" shrinkToFit="1"/>
    </xf>
    <xf numFmtId="0" fontId="11" fillId="3" borderId="21" xfId="0" applyFont="1" applyFill="1" applyBorder="1" applyAlignment="1">
      <alignment horizontal="center" vertical="center" shrinkToFit="1"/>
    </xf>
    <xf numFmtId="0" fontId="11" fillId="3" borderId="20" xfId="0" applyFont="1" applyFill="1" applyBorder="1" applyAlignment="1">
      <alignment horizontal="center" vertical="center" shrinkToFit="1"/>
    </xf>
    <xf numFmtId="0" fontId="11" fillId="3" borderId="22" xfId="0" quotePrefix="1" applyFont="1" applyFill="1" applyBorder="1" applyAlignment="1">
      <alignment horizontal="center" vertical="center" shrinkToFit="1"/>
    </xf>
    <xf numFmtId="0" fontId="17" fillId="4" borderId="19" xfId="0" applyFont="1" applyFill="1" applyBorder="1" applyAlignment="1">
      <alignment vertical="top" textRotation="255" wrapText="1" shrinkToFit="1"/>
    </xf>
    <xf numFmtId="0" fontId="17" fillId="4" borderId="21" xfId="0" applyFont="1" applyFill="1" applyBorder="1" applyAlignment="1">
      <alignment vertical="top" textRotation="255" wrapText="1" shrinkToFit="1"/>
    </xf>
    <xf numFmtId="0" fontId="18" fillId="4" borderId="3" xfId="0" applyFont="1" applyFill="1" applyBorder="1" applyAlignment="1">
      <alignment vertical="top" textRotation="255" wrapText="1" shrinkToFit="1"/>
    </xf>
    <xf numFmtId="0" fontId="18" fillId="4" borderId="1" xfId="0" applyFont="1" applyFill="1" applyBorder="1" applyAlignment="1">
      <alignment vertical="top" textRotation="255" wrapText="1" shrinkToFit="1"/>
    </xf>
    <xf numFmtId="0" fontId="17" fillId="4" borderId="3" xfId="0" applyFont="1" applyFill="1" applyBorder="1" applyAlignment="1">
      <alignment vertical="top" textRotation="255" wrapText="1" shrinkToFit="1"/>
    </xf>
    <xf numFmtId="0" fontId="17" fillId="4" borderId="1" xfId="0" applyFont="1" applyFill="1" applyBorder="1" applyAlignment="1">
      <alignment vertical="top" textRotation="255" wrapText="1" shrinkToFit="1"/>
    </xf>
    <xf numFmtId="0" fontId="18" fillId="4" borderId="5" xfId="0" applyFont="1" applyFill="1" applyBorder="1" applyAlignment="1">
      <alignment vertical="top" textRotation="255" wrapText="1" shrinkToFit="1"/>
    </xf>
    <xf numFmtId="0" fontId="18" fillId="4" borderId="17" xfId="0" applyFont="1" applyFill="1" applyBorder="1" applyAlignment="1">
      <alignment vertical="top" textRotation="255" wrapText="1" shrinkToFit="1"/>
    </xf>
    <xf numFmtId="0" fontId="9" fillId="3" borderId="32" xfId="0" applyFont="1" applyFill="1" applyBorder="1" applyAlignment="1" applyProtection="1">
      <alignment horizontal="left" vertical="center" wrapText="1" shrinkToFit="1"/>
      <protection locked="0"/>
    </xf>
    <xf numFmtId="0" fontId="9" fillId="3" borderId="34" xfId="0" applyFont="1" applyFill="1" applyBorder="1" applyAlignment="1" applyProtection="1">
      <alignment horizontal="left" vertical="center" wrapText="1" shrinkToFit="1"/>
      <protection locked="0"/>
    </xf>
    <xf numFmtId="0" fontId="20" fillId="0" borderId="16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" fillId="0" borderId="0" xfId="0" quotePrefix="1" applyFont="1" applyAlignment="1">
      <alignment horizontal="left" vertical="center" shrinkToFit="1"/>
    </xf>
    <xf numFmtId="0" fontId="21" fillId="0" borderId="0" xfId="0" quotePrefix="1" applyFont="1" applyAlignment="1">
      <alignment horizontal="right" shrinkToFit="1"/>
    </xf>
    <xf numFmtId="0" fontId="17" fillId="5" borderId="19" xfId="0" applyFont="1" applyFill="1" applyBorder="1" applyAlignment="1">
      <alignment vertical="top" textRotation="255" wrapText="1" shrinkToFit="1"/>
    </xf>
    <xf numFmtId="0" fontId="17" fillId="5" borderId="21" xfId="0" applyFont="1" applyFill="1" applyBorder="1" applyAlignment="1">
      <alignment vertical="top" textRotation="255" wrapText="1" shrinkToFit="1"/>
    </xf>
    <xf numFmtId="0" fontId="17" fillId="5" borderId="20" xfId="0" applyFont="1" applyFill="1" applyBorder="1" applyAlignment="1">
      <alignment vertical="top" textRotation="255" wrapText="1" shrinkToFit="1"/>
    </xf>
    <xf numFmtId="0" fontId="17" fillId="5" borderId="22" xfId="0" applyFont="1" applyFill="1" applyBorder="1" applyAlignment="1">
      <alignment vertical="top" textRotation="255" wrapText="1" shrinkToFit="1"/>
    </xf>
    <xf numFmtId="0" fontId="17" fillId="6" borderId="19" xfId="0" applyFont="1" applyFill="1" applyBorder="1" applyAlignment="1">
      <alignment vertical="top" textRotation="255" wrapText="1" shrinkToFit="1"/>
    </xf>
    <xf numFmtId="0" fontId="17" fillId="6" borderId="21" xfId="0" applyFont="1" applyFill="1" applyBorder="1" applyAlignment="1">
      <alignment vertical="top" textRotation="255" wrapText="1" shrinkToFit="1"/>
    </xf>
    <xf numFmtId="0" fontId="17" fillId="6" borderId="20" xfId="0" applyFont="1" applyFill="1" applyBorder="1" applyAlignment="1">
      <alignment vertical="top" textRotation="255" wrapText="1" shrinkToFit="1"/>
    </xf>
    <xf numFmtId="0" fontId="17" fillId="6" borderId="22" xfId="0" applyFont="1" applyFill="1" applyBorder="1" applyAlignment="1">
      <alignment vertical="top" textRotation="255" wrapText="1" shrinkToFit="1"/>
    </xf>
    <xf numFmtId="0" fontId="8" fillId="0" borderId="0" xfId="0" quotePrefix="1" applyFont="1" applyAlignment="1">
      <alignment horizontal="center" vertical="center"/>
    </xf>
    <xf numFmtId="0" fontId="8" fillId="0" borderId="18" xfId="0" quotePrefix="1" applyFont="1" applyBorder="1" applyAlignment="1">
      <alignment horizontal="center" vertical="center"/>
    </xf>
    <xf numFmtId="0" fontId="8" fillId="0" borderId="9" xfId="0" quotePrefix="1" applyFont="1" applyBorder="1" applyAlignment="1">
      <alignment horizontal="center" vertical="center"/>
    </xf>
    <xf numFmtId="0" fontId="8" fillId="0" borderId="10" xfId="0" quotePrefix="1" applyFont="1" applyBorder="1" applyAlignment="1">
      <alignment horizontal="center" vertical="center"/>
    </xf>
    <xf numFmtId="0" fontId="9" fillId="3" borderId="36" xfId="0" applyFont="1" applyFill="1" applyBorder="1" applyAlignment="1" applyProtection="1">
      <alignment horizontal="left" vertical="center" wrapText="1" shrinkToFit="1"/>
      <protection locked="0"/>
    </xf>
    <xf numFmtId="0" fontId="11" fillId="0" borderId="37" xfId="0" applyFont="1" applyFill="1" applyBorder="1" applyAlignment="1">
      <alignment horizontal="center" vertical="center" textRotation="255"/>
    </xf>
    <xf numFmtId="0" fontId="11" fillId="0" borderId="40" xfId="0" applyFont="1" applyFill="1" applyBorder="1" applyAlignment="1">
      <alignment horizontal="center" vertical="center" textRotation="255"/>
    </xf>
    <xf numFmtId="0" fontId="11" fillId="0" borderId="49" xfId="0" applyFont="1" applyFill="1" applyBorder="1" applyAlignment="1">
      <alignment horizontal="center" vertical="center" textRotation="255"/>
    </xf>
    <xf numFmtId="0" fontId="17" fillId="0" borderId="38" xfId="0" applyFont="1" applyBorder="1" applyAlignment="1">
      <alignment horizontal="center" vertical="center" textRotation="255"/>
    </xf>
    <xf numFmtId="0" fontId="17" fillId="0" borderId="41" xfId="0" applyFont="1" applyBorder="1" applyAlignment="1">
      <alignment horizontal="center" vertical="center" textRotation="255"/>
    </xf>
    <xf numFmtId="0" fontId="17" fillId="0" borderId="48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left" vertical="center"/>
    </xf>
    <xf numFmtId="0" fontId="17" fillId="0" borderId="12" xfId="0" quotePrefix="1" applyFont="1" applyBorder="1" applyAlignment="1">
      <alignment horizontal="left" vertical="center"/>
    </xf>
    <xf numFmtId="0" fontId="25" fillId="0" borderId="5" xfId="0" applyFont="1" applyFill="1" applyBorder="1" applyAlignment="1">
      <alignment horizontal="center" vertical="center" textRotation="255"/>
    </xf>
    <xf numFmtId="0" fontId="25" fillId="0" borderId="7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1" fillId="0" borderId="5" xfId="0" quotePrefix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 applyProtection="1">
      <alignment horizontal="left" vertical="center" wrapText="1" shrinkToFit="1"/>
      <protection locked="0"/>
    </xf>
    <xf numFmtId="0" fontId="9" fillId="3" borderId="57" xfId="0" applyFont="1" applyFill="1" applyBorder="1" applyAlignment="1" applyProtection="1">
      <alignment horizontal="left" vertical="center" wrapText="1" shrinkToFit="1"/>
      <protection locked="0"/>
    </xf>
    <xf numFmtId="0" fontId="11" fillId="0" borderId="62" xfId="0" applyFont="1" applyBorder="1" applyAlignment="1">
      <alignment horizontal="center" vertical="center" shrinkToFit="1"/>
    </xf>
    <xf numFmtId="0" fontId="11" fillId="0" borderId="63" xfId="0" applyFont="1" applyBorder="1" applyAlignment="1">
      <alignment horizontal="center" vertical="center" shrinkToFit="1"/>
    </xf>
    <xf numFmtId="0" fontId="11" fillId="0" borderId="64" xfId="0" applyFont="1" applyBorder="1" applyAlignment="1">
      <alignment horizontal="center" vertical="center" shrinkToFit="1"/>
    </xf>
    <xf numFmtId="0" fontId="9" fillId="3" borderId="26" xfId="0" applyFont="1" applyFill="1" applyBorder="1" applyAlignment="1" applyProtection="1">
      <alignment horizontal="left" vertical="center" wrapText="1" shrinkToFit="1"/>
      <protection locked="0"/>
    </xf>
    <xf numFmtId="0" fontId="35" fillId="3" borderId="27" xfId="0" applyFont="1" applyFill="1" applyBorder="1" applyAlignment="1" applyProtection="1">
      <alignment horizontal="left" wrapText="1" shrinkToFit="1"/>
      <protection locked="0"/>
    </xf>
    <xf numFmtId="0" fontId="9" fillId="3" borderId="67" xfId="0" applyFont="1" applyFill="1" applyBorder="1" applyAlignment="1" applyProtection="1">
      <alignment horizontal="left" vertical="center" wrapText="1" shrinkToFit="1"/>
      <protection locked="0"/>
    </xf>
    <xf numFmtId="0" fontId="9" fillId="3" borderId="68" xfId="0" applyFont="1" applyFill="1" applyBorder="1" applyAlignment="1" applyProtection="1">
      <alignment horizontal="left" vertical="center" wrapText="1" shrinkToFit="1"/>
      <protection locked="0"/>
    </xf>
    <xf numFmtId="0" fontId="8" fillId="0" borderId="11" xfId="0" quotePrefix="1" applyFont="1" applyBorder="1" applyAlignment="1">
      <alignment horizontal="center" vertical="center" shrinkToFit="1"/>
    </xf>
    <xf numFmtId="0" fontId="8" fillId="0" borderId="12" xfId="0" quotePrefix="1" applyFont="1" applyBorder="1" applyAlignment="1">
      <alignment horizontal="center" vertical="center" shrinkToFit="1"/>
    </xf>
    <xf numFmtId="0" fontId="8" fillId="0" borderId="71" xfId="0" quotePrefix="1" applyFont="1" applyBorder="1" applyAlignment="1">
      <alignment horizontal="center" vertical="center" shrinkToFi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textRotation="255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17" xfId="0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21" fillId="0" borderId="0" xfId="0" quotePrefix="1" applyFont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textRotation="255"/>
    </xf>
    <xf numFmtId="0" fontId="11" fillId="0" borderId="40" xfId="0" applyFont="1" applyBorder="1" applyAlignment="1">
      <alignment horizontal="center" vertical="center" textRotation="255"/>
    </xf>
    <xf numFmtId="0" fontId="11" fillId="0" borderId="49" xfId="0" applyFont="1" applyBorder="1" applyAlignment="1">
      <alignment horizontal="center" vertical="center" textRotation="255"/>
    </xf>
    <xf numFmtId="0" fontId="17" fillId="0" borderId="69" xfId="0" applyFont="1" applyBorder="1" applyAlignment="1">
      <alignment horizontal="center" vertical="center" textRotation="255"/>
    </xf>
    <xf numFmtId="0" fontId="17" fillId="0" borderId="73" xfId="0" applyFont="1" applyBorder="1" applyAlignment="1">
      <alignment horizontal="center" vertical="center" textRotation="255"/>
    </xf>
    <xf numFmtId="0" fontId="17" fillId="0" borderId="78" xfId="0" applyFont="1" applyBorder="1" applyAlignment="1">
      <alignment horizontal="center" vertical="center" textRotation="255"/>
    </xf>
    <xf numFmtId="0" fontId="22" fillId="0" borderId="70" xfId="0" quotePrefix="1" applyFont="1" applyBorder="1" applyAlignment="1">
      <alignment horizontal="center" vertical="center" shrinkToFit="1"/>
    </xf>
    <xf numFmtId="0" fontId="22" fillId="0" borderId="12" xfId="0" quotePrefix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13" xfId="0" quotePrefix="1" applyFont="1" applyBorder="1" applyAlignment="1">
      <alignment horizontal="center" vertical="center" shrinkToFit="1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26" fillId="9" borderId="0" xfId="0" applyFont="1" applyFill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0" fontId="27" fillId="0" borderId="9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89" xfId="0" quotePrefix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24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colors>
    <mruColors>
      <color rgb="FFFFCCCC"/>
      <color rgb="FFFF66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theme" Target="theme/theme1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154781</xdr:rowOff>
    </xdr:from>
    <xdr:to>
      <xdr:col>12</xdr:col>
      <xdr:colOff>77042</xdr:colOff>
      <xdr:row>2</xdr:row>
      <xdr:rowOff>214312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5072063" y="154781"/>
          <a:ext cx="3291729" cy="559594"/>
        </a:xfrm>
        <a:prstGeom prst="rect">
          <a:avLst/>
        </a:prstGeom>
        <a:solidFill>
          <a:schemeClr val="bg1"/>
        </a:solidFill>
        <a:ln w="19050" cap="flat" cmpd="sng" algn="ctr">
          <a:solidFill>
            <a:srgbClr val="FF0000"/>
          </a:solidFill>
          <a:prstDash val="sysDot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民児協名；はプルダウンで選択してください。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氏名：入力してください。</a:t>
          </a:r>
        </a:p>
      </xdr:txBody>
    </xdr:sp>
    <xdr:clientData/>
  </xdr:twoCellAnchor>
  <xdr:twoCellAnchor>
    <xdr:from>
      <xdr:col>12</xdr:col>
      <xdr:colOff>77042</xdr:colOff>
      <xdr:row>1</xdr:row>
      <xdr:rowOff>130969</xdr:rowOff>
    </xdr:from>
    <xdr:to>
      <xdr:col>15</xdr:col>
      <xdr:colOff>369093</xdr:colOff>
      <xdr:row>1</xdr:row>
      <xdr:rowOff>196453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>
          <a:stCxn id="2" idx="3"/>
        </xdr:cNvCxnSpPr>
      </xdr:nvCxnSpPr>
      <xdr:spPr bwMode="auto">
        <a:xfrm flipV="1">
          <a:off x="8363792" y="369094"/>
          <a:ext cx="2363739" cy="6548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5</xdr:col>
      <xdr:colOff>71437</xdr:colOff>
      <xdr:row>17</xdr:row>
      <xdr:rowOff>15717</xdr:rowOff>
    </xdr:from>
    <xdr:to>
      <xdr:col>11</xdr:col>
      <xdr:colOff>345280</xdr:colOff>
      <xdr:row>22</xdr:row>
      <xdr:rowOff>158116</xdr:rowOff>
    </xdr:to>
    <xdr:sp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 bwMode="auto">
        <a:xfrm>
          <a:off x="3524250" y="4075748"/>
          <a:ext cx="4417218" cy="1273493"/>
        </a:xfrm>
        <a:prstGeom prst="rect">
          <a:avLst/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・</a:t>
          </a:r>
          <a:r>
            <a:rPr kumimoji="1" lang="en-US" altLang="ja-JP" sz="1200" b="1">
              <a:solidFill>
                <a:srgbClr val="FF0000"/>
              </a:solidFill>
            </a:rPr>
            <a:t>【</a:t>
          </a:r>
          <a:r>
            <a:rPr kumimoji="1" lang="ja-JP" altLang="en-US" sz="1200" b="1">
              <a:solidFill>
                <a:srgbClr val="FF0000"/>
              </a:solidFill>
            </a:rPr>
            <a:t>内容</a:t>
          </a:r>
          <a:r>
            <a:rPr kumimoji="1" lang="en-US" altLang="ja-JP" sz="1200" b="1">
              <a:solidFill>
                <a:srgbClr val="FF0000"/>
              </a:solidFill>
            </a:rPr>
            <a:t>】(1)</a:t>
          </a:r>
          <a:r>
            <a:rPr kumimoji="1" lang="ja-JP" altLang="en-US" sz="1200" b="1">
              <a:solidFill>
                <a:srgbClr val="FF0000"/>
              </a:solidFill>
            </a:rPr>
            <a:t>～</a:t>
          </a:r>
          <a:r>
            <a:rPr kumimoji="1" lang="en-US" altLang="ja-JP" sz="1200" b="1">
              <a:solidFill>
                <a:srgbClr val="FF0000"/>
              </a:solidFill>
            </a:rPr>
            <a:t>(14)</a:t>
          </a:r>
          <a:r>
            <a:rPr kumimoji="1" lang="ja-JP" altLang="en-US" sz="1200" b="1">
              <a:solidFill>
                <a:srgbClr val="FF0000"/>
              </a:solidFill>
            </a:rPr>
            <a:t>をプルダウンにより選択してください。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・</a:t>
          </a:r>
          <a:r>
            <a:rPr kumimoji="1" lang="en-US" altLang="ja-JP" sz="1200" b="1">
              <a:solidFill>
                <a:srgbClr val="FF0000"/>
              </a:solidFill>
            </a:rPr>
            <a:t>【</a:t>
          </a:r>
          <a:r>
            <a:rPr kumimoji="1" lang="ja-JP" altLang="en-US" sz="1200" b="1">
              <a:solidFill>
                <a:srgbClr val="FF0000"/>
              </a:solidFill>
            </a:rPr>
            <a:t>分野</a:t>
          </a:r>
          <a:r>
            <a:rPr kumimoji="1" lang="en-US" altLang="ja-JP" sz="1200" b="1">
              <a:solidFill>
                <a:srgbClr val="FF0000"/>
              </a:solidFill>
            </a:rPr>
            <a:t>】(16)</a:t>
          </a:r>
          <a:r>
            <a:rPr kumimoji="1" lang="ja-JP" altLang="en-US" sz="1200" b="1">
              <a:solidFill>
                <a:srgbClr val="FF0000"/>
              </a:solidFill>
            </a:rPr>
            <a:t>～</a:t>
          </a:r>
          <a:r>
            <a:rPr kumimoji="1" lang="en-US" altLang="ja-JP" sz="1200" b="1">
              <a:solidFill>
                <a:srgbClr val="FF0000"/>
              </a:solidFill>
            </a:rPr>
            <a:t>(19)</a:t>
          </a:r>
          <a:r>
            <a:rPr kumimoji="1" lang="ja-JP" altLang="en-US" sz="1200" b="1">
              <a:solidFill>
                <a:srgbClr val="FF0000"/>
              </a:solidFill>
            </a:rPr>
            <a:t>をプルダウンにより選択してください。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内容と分野はセットで入力が必要です。内容のみ、分野のみの入力の場合はエラーが出ます。</a:t>
          </a:r>
        </a:p>
      </xdr:txBody>
    </xdr:sp>
    <xdr:clientData/>
  </xdr:twoCellAnchor>
  <xdr:twoCellAnchor>
    <xdr:from>
      <xdr:col>7</xdr:col>
      <xdr:colOff>380999</xdr:colOff>
      <xdr:row>12</xdr:row>
      <xdr:rowOff>83344</xdr:rowOff>
    </xdr:from>
    <xdr:to>
      <xdr:col>7</xdr:col>
      <xdr:colOff>678656</xdr:colOff>
      <xdr:row>17</xdr:row>
      <xdr:rowOff>11906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 bwMode="auto">
        <a:xfrm flipH="1" flipV="1">
          <a:off x="5214937" y="3012282"/>
          <a:ext cx="297657" cy="105965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0</xdr:col>
      <xdr:colOff>178593</xdr:colOff>
      <xdr:row>14</xdr:row>
      <xdr:rowOff>195401</xdr:rowOff>
    </xdr:from>
    <xdr:to>
      <xdr:col>4</xdr:col>
      <xdr:colOff>600550</xdr:colOff>
      <xdr:row>24</xdr:row>
      <xdr:rowOff>142872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pSpPr/>
      </xdr:nvGrpSpPr>
      <xdr:grpSpPr>
        <a:xfrm>
          <a:off x="178593" y="3595826"/>
          <a:ext cx="3165157" cy="2233471"/>
          <a:chOff x="-1300357" y="2969995"/>
          <a:chExt cx="3097014" cy="2190714"/>
        </a:xfrm>
      </xdr:grpSpPr>
      <xdr:sp textlink="">
        <xdr:nvSpPr>
          <xdr:cNvPr id="12" name="AutoShape 23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-1300357" y="2969995"/>
            <a:ext cx="3097014" cy="2190714"/>
          </a:xfrm>
          <a:prstGeom prst="wedgeRectCallout">
            <a:avLst>
              <a:gd name="adj1" fmla="val -46458"/>
              <a:gd name="adj2" fmla="val -5885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prstDash val="solid"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t" upright="1"/>
          <a:lstStyle/>
          <a:p>
            <a:pPr algn="ctr" rtl="0">
              <a:lnSpc>
                <a:spcPts val="1200"/>
              </a:lnSpc>
              <a:defRPr sz="1000"/>
            </a:pPr>
            <a:endPara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・日付はプルダウンにより選択してください。</a:t>
            </a:r>
            <a:endPara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・日付選択すると曜日が自動入力されます。</a:t>
            </a:r>
            <a:endPara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endPara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　　　　　　　　</a:t>
            </a:r>
            <a:endPara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　　　　</a:t>
            </a:r>
            <a:r>
              <a:rPr lang="ja-JP" altLang="ja-JP" sz="1200" b="1" i="0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①クリック</a:t>
            </a:r>
            <a:endParaRPr lang="ja-JP" altLang="ja-JP" sz="1200">
              <a:solidFill>
                <a:srgbClr val="FF0000"/>
              </a:solidFill>
              <a:effectLst/>
            </a:endParaRPr>
          </a:p>
          <a:p>
            <a:pPr algn="l" rtl="0">
              <a:lnSpc>
                <a:spcPts val="1200"/>
              </a:lnSpc>
              <a:defRPr sz="1000"/>
            </a:pPr>
            <a:endPara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endPara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endPara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　　　　　　　　</a:t>
            </a:r>
            <a:endPara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  <a:p>
            <a:pPr marL="0" marR="0" lvl="0" indent="0" algn="l" defTabSz="914400" rtl="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1000" b="1" i="0" baseline="0">
                <a:effectLst/>
                <a:latin typeface="+mn-lt"/>
                <a:ea typeface="+mn-ea"/>
                <a:cs typeface="+mn-cs"/>
              </a:rPr>
              <a:t>　　</a:t>
            </a:r>
            <a:r>
              <a:rPr lang="ja-JP" altLang="ja-JP" sz="1200" b="1" i="0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②日付を選択</a:t>
            </a:r>
            <a:endParaRPr lang="ja-JP" altLang="ja-JP" sz="1200">
              <a:solidFill>
                <a:srgbClr val="FF0000"/>
              </a:solidFill>
              <a:effectLst/>
            </a:endParaRPr>
          </a:p>
          <a:p>
            <a:pPr algn="l" rtl="0">
              <a:lnSpc>
                <a:spcPts val="1200"/>
              </a:lnSpc>
              <a:defRPr sz="1000"/>
            </a:pPr>
            <a:endPara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endPara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GrpSpPr/>
        </xdr:nvGrpSpPr>
        <xdr:grpSpPr>
          <a:xfrm>
            <a:off x="-38112" y="3597593"/>
            <a:ext cx="1100222" cy="1301088"/>
            <a:chOff x="-279485" y="11738106"/>
            <a:chExt cx="1100222" cy="1301088"/>
          </a:xfrm>
        </xdr:grpSpPr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00000000-0008-0000-0200-00001F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1137" y="11738106"/>
              <a:ext cx="609600" cy="130108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textlink="">
          <xdr:nvSpPr>
            <xdr:cNvPr id="15" name="Line 22">
              <a:extLs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-279485" y="11896529"/>
              <a:ext cx="764294" cy="11804"/>
            </a:xfrm>
            <a:prstGeom prst="line">
              <a:avLst/>
            </a:prstGeom>
            <a:noFill/>
            <a:ln w="1905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textlink="">
          <xdr:nvSpPr>
            <xdr:cNvPr id="16" name="Line 22">
              <a:extLs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-252230" y="12679856"/>
              <a:ext cx="466725" cy="9525"/>
            </a:xfrm>
            <a:prstGeom prst="line">
              <a:avLst/>
            </a:prstGeom>
            <a:noFill/>
            <a:ln w="1905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12</xdr:col>
      <xdr:colOff>77042</xdr:colOff>
      <xdr:row>1</xdr:row>
      <xdr:rowOff>196453</xdr:rowOff>
    </xdr:from>
    <xdr:to>
      <xdr:col>15</xdr:col>
      <xdr:colOff>357187</xdr:colOff>
      <xdr:row>2</xdr:row>
      <xdr:rowOff>190499</xdr:rowOff>
    </xdr:to>
    <xdr:cxnSp macro="">
      <xdr:nvCxnSpPr>
        <xdr:cNvPr id="53" name="直線矢印コネクタ 5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>
          <a:stCxn id="2" idx="3"/>
        </xdr:cNvCxnSpPr>
      </xdr:nvCxnSpPr>
      <xdr:spPr bwMode="auto">
        <a:xfrm>
          <a:off x="8363792" y="434578"/>
          <a:ext cx="2351833" cy="25598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8</xdr:col>
      <xdr:colOff>226219</xdr:colOff>
      <xdr:row>12</xdr:row>
      <xdr:rowOff>71437</xdr:rowOff>
    </xdr:from>
    <xdr:to>
      <xdr:col>8</xdr:col>
      <xdr:colOff>523876</xdr:colOff>
      <xdr:row>16</xdr:row>
      <xdr:rowOff>226217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 bwMode="auto">
        <a:xfrm flipH="1" flipV="1">
          <a:off x="5750719" y="3000375"/>
          <a:ext cx="297657" cy="105965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9</xdr:col>
      <xdr:colOff>238125</xdr:colOff>
      <xdr:row>13</xdr:row>
      <xdr:rowOff>130969</xdr:rowOff>
    </xdr:from>
    <xdr:to>
      <xdr:col>14</xdr:col>
      <xdr:colOff>576262</xdr:colOff>
      <xdr:row>14</xdr:row>
      <xdr:rowOff>161927</xdr:rowOff>
    </xdr:to>
    <xdr:sp textlink="">
      <xdr:nvSpPr>
        <xdr:cNvPr id="54" name="右中かっこ 53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/>
      </xdr:nvSpPr>
      <xdr:spPr bwMode="auto">
        <a:xfrm rot="5400000">
          <a:off x="8220074" y="1519239"/>
          <a:ext cx="257177" cy="3790949"/>
        </a:xfrm>
        <a:prstGeom prst="rightBrac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47625</xdr:colOff>
      <xdr:row>15</xdr:row>
      <xdr:rowOff>95251</xdr:rowOff>
    </xdr:from>
    <xdr:to>
      <xdr:col>12</xdr:col>
      <xdr:colOff>47626</xdr:colOff>
      <xdr:row>23</xdr:row>
      <xdr:rowOff>142875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CxnSpPr/>
      </xdr:nvCxnSpPr>
      <xdr:spPr bwMode="auto">
        <a:xfrm flipV="1">
          <a:off x="8334375" y="3702845"/>
          <a:ext cx="1" cy="185737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10</xdr:col>
      <xdr:colOff>11905</xdr:colOff>
      <xdr:row>23</xdr:row>
      <xdr:rowOff>154782</xdr:rowOff>
    </xdr:from>
    <xdr:to>
      <xdr:col>15</xdr:col>
      <xdr:colOff>19049</xdr:colOff>
      <xdr:row>25</xdr:row>
      <xdr:rowOff>71438</xdr:rowOff>
    </xdr:to>
    <xdr:sp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/>
      </xdr:nvSpPr>
      <xdr:spPr bwMode="auto">
        <a:xfrm>
          <a:off x="6917530" y="5572126"/>
          <a:ext cx="3459957" cy="369093"/>
        </a:xfrm>
        <a:prstGeom prst="rect">
          <a:avLst/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(1)</a:t>
          </a:r>
          <a:r>
            <a:rPr kumimoji="1" lang="ja-JP" altLang="en-US" sz="1200" b="1">
              <a:solidFill>
                <a:srgbClr val="FF0000"/>
              </a:solidFill>
            </a:rPr>
            <a:t>～</a:t>
          </a:r>
          <a:r>
            <a:rPr kumimoji="1" lang="en-US" altLang="ja-JP" sz="1200" b="1">
              <a:solidFill>
                <a:srgbClr val="FF0000"/>
              </a:solidFill>
            </a:rPr>
            <a:t>(6)</a:t>
          </a:r>
          <a:r>
            <a:rPr kumimoji="1" lang="ja-JP" altLang="en-US" sz="1200" b="1">
              <a:solidFill>
                <a:srgbClr val="FF0000"/>
              </a:solidFill>
            </a:rPr>
            <a:t>に活動件数を入力してください。</a:t>
          </a:r>
        </a:p>
      </xdr:txBody>
    </xdr:sp>
    <xdr:clientData/>
  </xdr:twoCellAnchor>
  <xdr:twoCellAnchor>
    <xdr:from>
      <xdr:col>15</xdr:col>
      <xdr:colOff>214312</xdr:colOff>
      <xdr:row>13</xdr:row>
      <xdr:rowOff>119063</xdr:rowOff>
    </xdr:from>
    <xdr:to>
      <xdr:col>16</xdr:col>
      <xdr:colOff>595312</xdr:colOff>
      <xdr:row>14</xdr:row>
      <xdr:rowOff>152402</xdr:rowOff>
    </xdr:to>
    <xdr:sp textlink="">
      <xdr:nvSpPr>
        <xdr:cNvPr id="59" name="右中かっこ 58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/>
      </xdr:nvSpPr>
      <xdr:spPr bwMode="auto">
        <a:xfrm rot="5400000">
          <a:off x="10978752" y="2868217"/>
          <a:ext cx="259558" cy="1071562"/>
        </a:xfrm>
        <a:prstGeom prst="rightBrac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226218</xdr:colOff>
      <xdr:row>13</xdr:row>
      <xdr:rowOff>119062</xdr:rowOff>
    </xdr:from>
    <xdr:to>
      <xdr:col>18</xdr:col>
      <xdr:colOff>607218</xdr:colOff>
      <xdr:row>14</xdr:row>
      <xdr:rowOff>152401</xdr:rowOff>
    </xdr:to>
    <xdr:sp textlink="">
      <xdr:nvSpPr>
        <xdr:cNvPr id="60" name="右中かっこ 59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/>
      </xdr:nvSpPr>
      <xdr:spPr bwMode="auto">
        <a:xfrm rot="5400000">
          <a:off x="12371783" y="2868216"/>
          <a:ext cx="259558" cy="1071562"/>
        </a:xfrm>
        <a:prstGeom prst="rightBrac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23812</xdr:colOff>
      <xdr:row>26</xdr:row>
      <xdr:rowOff>71437</xdr:rowOff>
    </xdr:from>
    <xdr:to>
      <xdr:col>16</xdr:col>
      <xdr:colOff>647700</xdr:colOff>
      <xdr:row>28</xdr:row>
      <xdr:rowOff>-1</xdr:rowOff>
    </xdr:to>
    <xdr:sp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/>
      </xdr:nvSpPr>
      <xdr:spPr bwMode="auto">
        <a:xfrm>
          <a:off x="7620000" y="6167437"/>
          <a:ext cx="4076700" cy="381000"/>
        </a:xfrm>
        <a:prstGeom prst="rect">
          <a:avLst/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(7)</a:t>
          </a:r>
          <a:r>
            <a:rPr kumimoji="1" lang="ja-JP" altLang="en-US" sz="1200" b="1">
              <a:solidFill>
                <a:srgbClr val="FF0000"/>
              </a:solidFill>
            </a:rPr>
            <a:t>～</a:t>
          </a:r>
          <a:r>
            <a:rPr kumimoji="1" lang="en-US" altLang="ja-JP" sz="1200" b="1">
              <a:solidFill>
                <a:srgbClr val="FF0000"/>
              </a:solidFill>
            </a:rPr>
            <a:t>(8)</a:t>
          </a:r>
          <a:r>
            <a:rPr kumimoji="1" lang="ja-JP" altLang="en-US" sz="1200" b="1">
              <a:solidFill>
                <a:srgbClr val="FF0000"/>
              </a:solidFill>
            </a:rPr>
            <a:t>に訪問回数を入力してください。</a:t>
          </a:r>
        </a:p>
      </xdr:txBody>
    </xdr:sp>
    <xdr:clientData/>
  </xdr:twoCellAnchor>
  <xdr:twoCellAnchor>
    <xdr:from>
      <xdr:col>13</xdr:col>
      <xdr:colOff>11906</xdr:colOff>
      <xdr:row>28</xdr:row>
      <xdr:rowOff>190498</xdr:rowOff>
    </xdr:from>
    <xdr:to>
      <xdr:col>18</xdr:col>
      <xdr:colOff>635794</xdr:colOff>
      <xdr:row>30</xdr:row>
      <xdr:rowOff>142875</xdr:rowOff>
    </xdr:to>
    <xdr:sp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/>
      </xdr:nvSpPr>
      <xdr:spPr bwMode="auto">
        <a:xfrm>
          <a:off x="8989219" y="6738936"/>
          <a:ext cx="4076700" cy="404814"/>
        </a:xfrm>
        <a:prstGeom prst="rect">
          <a:avLst/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(9)</a:t>
          </a:r>
          <a:r>
            <a:rPr kumimoji="1" lang="ja-JP" altLang="en-US" sz="1200" b="1">
              <a:solidFill>
                <a:srgbClr val="FF0000"/>
              </a:solidFill>
            </a:rPr>
            <a:t>～</a:t>
          </a:r>
          <a:r>
            <a:rPr kumimoji="1" lang="en-US" altLang="ja-JP" sz="1200" b="1">
              <a:solidFill>
                <a:srgbClr val="FF0000"/>
              </a:solidFill>
            </a:rPr>
            <a:t>(10)</a:t>
          </a:r>
          <a:r>
            <a:rPr kumimoji="1" lang="ja-JP" altLang="en-US" sz="1200" b="1">
              <a:solidFill>
                <a:srgbClr val="FF0000"/>
              </a:solidFill>
            </a:rPr>
            <a:t>に連絡調整回数を入力してください。</a:t>
          </a:r>
        </a:p>
      </xdr:txBody>
    </xdr:sp>
    <xdr:clientData/>
  </xdr:twoCellAnchor>
  <xdr:twoCellAnchor>
    <xdr:from>
      <xdr:col>14</xdr:col>
      <xdr:colOff>59531</xdr:colOff>
      <xdr:row>32</xdr:row>
      <xdr:rowOff>59531</xdr:rowOff>
    </xdr:from>
    <xdr:to>
      <xdr:col>20</xdr:col>
      <xdr:colOff>17622</xdr:colOff>
      <xdr:row>35</xdr:row>
      <xdr:rowOff>119062</xdr:rowOff>
    </xdr:to>
    <xdr:sp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 bwMode="auto">
        <a:xfrm>
          <a:off x="9727406" y="7512844"/>
          <a:ext cx="4101466" cy="738187"/>
        </a:xfrm>
        <a:prstGeom prst="rect">
          <a:avLst/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活動した日は、〇をプルダウンにより入力してください。</a:t>
          </a:r>
          <a:endParaRPr kumimoji="1" lang="en-US" altLang="ja-JP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活動日数は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日に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回のみ入力することができます。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l"/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47625</xdr:colOff>
      <xdr:row>15</xdr:row>
      <xdr:rowOff>95250</xdr:rowOff>
    </xdr:from>
    <xdr:to>
      <xdr:col>16</xdr:col>
      <xdr:colOff>47627</xdr:colOff>
      <xdr:row>26</xdr:row>
      <xdr:rowOff>83343</xdr:rowOff>
    </xdr:to>
    <xdr:cxnSp macro="">
      <xdr:nvCxnSpPr>
        <xdr:cNvPr id="65" name="直線矢印コネクタ 6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CxnSpPr/>
      </xdr:nvCxnSpPr>
      <xdr:spPr bwMode="auto">
        <a:xfrm flipV="1">
          <a:off x="11096625" y="3702844"/>
          <a:ext cx="2" cy="2476499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18</xdr:col>
      <xdr:colOff>59531</xdr:colOff>
      <xdr:row>15</xdr:row>
      <xdr:rowOff>119062</xdr:rowOff>
    </xdr:from>
    <xdr:to>
      <xdr:col>18</xdr:col>
      <xdr:colOff>71437</xdr:colOff>
      <xdr:row>28</xdr:row>
      <xdr:rowOff>202407</xdr:rowOff>
    </xdr:to>
    <xdr:cxnSp macro="">
      <xdr:nvCxnSpPr>
        <xdr:cNvPr id="70" name="直線矢印コネクタ 69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CxnSpPr/>
      </xdr:nvCxnSpPr>
      <xdr:spPr bwMode="auto">
        <a:xfrm flipV="1">
          <a:off x="12489656" y="3726656"/>
          <a:ext cx="11906" cy="3024189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19</xdr:col>
      <xdr:colOff>373856</xdr:colOff>
      <xdr:row>13</xdr:row>
      <xdr:rowOff>166688</xdr:rowOff>
    </xdr:from>
    <xdr:to>
      <xdr:col>19</xdr:col>
      <xdr:colOff>380999</xdr:colOff>
      <xdr:row>32</xdr:row>
      <xdr:rowOff>23812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CxnSpPr/>
      </xdr:nvCxnSpPr>
      <xdr:spPr bwMode="auto">
        <a:xfrm flipH="1" flipV="1">
          <a:off x="13494544" y="3321844"/>
          <a:ext cx="7143" cy="415528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0</xdr:col>
      <xdr:colOff>166687</xdr:colOff>
      <xdr:row>40</xdr:row>
      <xdr:rowOff>142874</xdr:rowOff>
    </xdr:from>
    <xdr:to>
      <xdr:col>12</xdr:col>
      <xdr:colOff>166687</xdr:colOff>
      <xdr:row>45</xdr:row>
      <xdr:rowOff>107157</xdr:rowOff>
    </xdr:to>
    <xdr:sp textlink="">
      <xdr:nvSpPr>
        <xdr:cNvPr id="76" name="正方形/長方形 75"/>
        <xdr:cNvSpPr/>
      </xdr:nvSpPr>
      <xdr:spPr>
        <a:xfrm>
          <a:off x="166687" y="9405937"/>
          <a:ext cx="8286750" cy="1095376"/>
        </a:xfrm>
        <a:prstGeom prst="rect">
          <a:avLst/>
        </a:prstGeom>
        <a:solidFill>
          <a:schemeClr val="bg1"/>
        </a:solidFill>
        <a:ln w="38100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★４月～３月のシートで入力する部分は、色で塗りつぶされたセルのみです。</a:t>
          </a:r>
          <a:endParaRPr kumimoji="1" lang="en-US" altLang="ja-JP" sz="12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★各シート、白色のセルには自動計算の数式が入っており、操作できません。</a:t>
          </a:r>
          <a:endParaRPr kumimoji="1" lang="en-US" altLang="ja-JP" sz="12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★年間のシートには直接入力ができません。（自動計算により月ごとの合計が入ります。）</a:t>
          </a:r>
          <a:endParaRPr kumimoji="1" lang="en-US" altLang="ja-JP" sz="12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45</xdr:row>
      <xdr:rowOff>28575</xdr:rowOff>
    </xdr:from>
    <xdr:to>
      <xdr:col>1</xdr:col>
      <xdr:colOff>638175</xdr:colOff>
      <xdr:row>47</xdr:row>
      <xdr:rowOff>209550</xdr:rowOff>
    </xdr:to>
    <xdr:sp textlink="">
      <xdr:nvSpPr>
        <xdr:cNvPr id="2" name="角丸四角形 1"/>
        <xdr:cNvSpPr/>
      </xdr:nvSpPr>
      <xdr:spPr>
        <a:xfrm>
          <a:off x="76200" y="10572750"/>
          <a:ext cx="1247775" cy="657225"/>
        </a:xfrm>
        <a:prstGeom prst="roundRect">
          <a:avLst/>
        </a:prstGeom>
        <a:solidFill>
          <a:srgbClr val="FFCC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メールアドレス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7"/>
  <sheetViews>
    <sheetView view="pageBreakPreview" zoomScaleNormal="100" zoomScaleSheetLayoutView="100" workbookViewId="0">
      <selection activeCell="A2" sqref="A2:C2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26">
        <v>2026</v>
      </c>
      <c r="B2" s="226"/>
      <c r="C2" s="226"/>
      <c r="D2" s="188" t="s">
        <v>1</v>
      </c>
      <c r="E2" s="189">
        <v>4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27" t="s">
        <v>4</v>
      </c>
      <c r="O2" s="228"/>
      <c r="P2" s="229"/>
      <c r="Q2" s="229"/>
      <c r="R2" s="229"/>
      <c r="S2" s="229"/>
      <c r="T2" s="23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 t="s">
        <v>131</v>
      </c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31" t="s">
        <v>5</v>
      </c>
      <c r="O3" s="232"/>
      <c r="P3" s="233"/>
      <c r="Q3" s="233"/>
      <c r="R3" s="233"/>
      <c r="S3" s="233"/>
      <c r="T3" s="23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35" t="s">
        <v>6</v>
      </c>
      <c r="B5" s="236"/>
      <c r="C5" s="241" t="s">
        <v>7</v>
      </c>
      <c r="D5" s="242"/>
      <c r="E5" s="242"/>
      <c r="F5" s="242"/>
      <c r="G5" s="242"/>
      <c r="H5" s="247" t="s">
        <v>8</v>
      </c>
      <c r="I5" s="248"/>
      <c r="J5" s="249" t="s">
        <v>9</v>
      </c>
      <c r="K5" s="250"/>
      <c r="L5" s="250"/>
      <c r="M5" s="250"/>
      <c r="N5" s="250"/>
      <c r="O5" s="251"/>
      <c r="P5" s="252" t="s">
        <v>10</v>
      </c>
      <c r="Q5" s="253"/>
      <c r="R5" s="254" t="s">
        <v>11</v>
      </c>
      <c r="S5" s="255"/>
      <c r="T5" s="25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37"/>
      <c r="B6" s="238"/>
      <c r="C6" s="243"/>
      <c r="D6" s="244"/>
      <c r="E6" s="244"/>
      <c r="F6" s="244"/>
      <c r="G6" s="244"/>
      <c r="H6" s="259" t="s">
        <v>14</v>
      </c>
      <c r="I6" s="261" t="s">
        <v>15</v>
      </c>
      <c r="J6" s="263" t="s">
        <v>16</v>
      </c>
      <c r="K6" s="265" t="s">
        <v>17</v>
      </c>
      <c r="L6" s="265" t="s">
        <v>18</v>
      </c>
      <c r="M6" s="267" t="s">
        <v>19</v>
      </c>
      <c r="N6" s="265" t="s">
        <v>20</v>
      </c>
      <c r="O6" s="269" t="s">
        <v>21</v>
      </c>
      <c r="P6" s="277" t="s">
        <v>22</v>
      </c>
      <c r="Q6" s="279" t="s">
        <v>23</v>
      </c>
      <c r="R6" s="281" t="s">
        <v>24</v>
      </c>
      <c r="S6" s="283" t="s">
        <v>25</v>
      </c>
      <c r="T6" s="257"/>
      <c r="U6" s="186"/>
      <c r="V6" s="180"/>
      <c r="W6" s="20"/>
      <c r="X6" s="285">
        <f>P2</f>
        <v>0</v>
      </c>
      <c r="Y6" s="285"/>
      <c r="Z6" s="285"/>
      <c r="AA6" s="285"/>
      <c r="AB6" s="286"/>
    </row>
    <row r="7" spans="1:28" s="1" customFormat="1" ht="18" customHeight="1">
      <c r="A7" s="237"/>
      <c r="B7" s="238"/>
      <c r="C7" s="243"/>
      <c r="D7" s="244"/>
      <c r="E7" s="244"/>
      <c r="F7" s="244"/>
      <c r="G7" s="244"/>
      <c r="H7" s="260"/>
      <c r="I7" s="262"/>
      <c r="J7" s="264"/>
      <c r="K7" s="266"/>
      <c r="L7" s="266"/>
      <c r="M7" s="268"/>
      <c r="N7" s="266"/>
      <c r="O7" s="270"/>
      <c r="P7" s="278"/>
      <c r="Q7" s="280"/>
      <c r="R7" s="282"/>
      <c r="S7" s="284"/>
      <c r="T7" s="258"/>
      <c r="U7" s="21"/>
      <c r="V7" s="13"/>
      <c r="W7" s="22" t="s">
        <v>26</v>
      </c>
      <c r="X7" s="2"/>
      <c r="Y7" s="285">
        <f>P3</f>
        <v>0</v>
      </c>
      <c r="Z7" s="285"/>
      <c r="AA7" s="285"/>
      <c r="AB7" s="286"/>
    </row>
    <row r="8" spans="1:28" s="1" customFormat="1" ht="18" customHeight="1">
      <c r="A8" s="237"/>
      <c r="B8" s="238"/>
      <c r="C8" s="243"/>
      <c r="D8" s="244"/>
      <c r="E8" s="244"/>
      <c r="F8" s="244"/>
      <c r="G8" s="244"/>
      <c r="H8" s="260"/>
      <c r="I8" s="262"/>
      <c r="J8" s="264"/>
      <c r="K8" s="266"/>
      <c r="L8" s="266"/>
      <c r="M8" s="268"/>
      <c r="N8" s="266"/>
      <c r="O8" s="270"/>
      <c r="P8" s="278"/>
      <c r="Q8" s="280"/>
      <c r="R8" s="282"/>
      <c r="S8" s="284"/>
      <c r="T8" s="258"/>
      <c r="U8" s="20"/>
      <c r="V8" s="13"/>
      <c r="W8" s="23"/>
      <c r="X8" s="24"/>
      <c r="Y8" s="287"/>
      <c r="Z8" s="287"/>
      <c r="AA8" s="287"/>
      <c r="AB8" s="288"/>
    </row>
    <row r="9" spans="1:28" s="1" customFormat="1" ht="18" customHeight="1">
      <c r="A9" s="239"/>
      <c r="B9" s="240"/>
      <c r="C9" s="245"/>
      <c r="D9" s="246"/>
      <c r="E9" s="246"/>
      <c r="F9" s="246"/>
      <c r="G9" s="24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47"/>
      <c r="B10" s="48"/>
      <c r="C10" s="271"/>
      <c r="D10" s="272"/>
      <c r="E10" s="272"/>
      <c r="F10" s="272"/>
      <c r="G10" s="272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73">
        <f>A2</f>
        <v>2026</v>
      </c>
      <c r="W10" s="274"/>
      <c r="X10" s="46" t="s">
        <v>40</v>
      </c>
      <c r="Y10" s="203">
        <f>E2</f>
        <v>4</v>
      </c>
      <c r="Z10" s="275" t="s">
        <v>119</v>
      </c>
      <c r="AA10" s="275"/>
      <c r="AB10" s="275"/>
    </row>
    <row r="11" spans="1:28" s="1" customFormat="1" ht="18" customHeight="1">
      <c r="A11" s="47">
        <v>3</v>
      </c>
      <c r="B11" s="48">
        <f>IF(A11&lt;&gt;"",WEEKDAY($A$2&amp;"/"&amp;$E$2&amp;"/"&amp;A11),"")</f>
        <v>6</v>
      </c>
      <c r="C11" s="271" t="s">
        <v>123</v>
      </c>
      <c r="D11" s="272"/>
      <c r="E11" s="272"/>
      <c r="F11" s="272"/>
      <c r="G11" s="272"/>
      <c r="H11" s="167" t="s">
        <v>121</v>
      </c>
      <c r="I11" s="168" t="s">
        <v>120</v>
      </c>
      <c r="J11" s="49"/>
      <c r="K11" s="39"/>
      <c r="L11" s="39"/>
      <c r="M11" s="39"/>
      <c r="N11" s="39"/>
      <c r="O11" s="40"/>
      <c r="P11" s="50"/>
      <c r="Q11" s="51">
        <v>1</v>
      </c>
      <c r="R11" s="52"/>
      <c r="S11" s="53">
        <v>1</v>
      </c>
      <c r="T11" s="45" t="s">
        <v>118</v>
      </c>
      <c r="U11" s="20"/>
      <c r="V11" s="54"/>
      <c r="W11" s="276" t="s">
        <v>41</v>
      </c>
      <c r="X11" s="276"/>
      <c r="Y11" s="276"/>
      <c r="Z11" s="276"/>
      <c r="AA11" s="276"/>
      <c r="AB11" s="276"/>
    </row>
    <row r="12" spans="1:28" s="1" customFormat="1" ht="18" customHeight="1">
      <c r="A12" s="47">
        <v>3</v>
      </c>
      <c r="B12" s="48">
        <f>IF(A12&lt;&gt;"",WEEKDAY($A$2&amp;"/"&amp;$E$2&amp;"/"&amp;A12),"")</f>
        <v>6</v>
      </c>
      <c r="C12" s="271" t="s">
        <v>124</v>
      </c>
      <c r="D12" s="272"/>
      <c r="E12" s="272"/>
      <c r="F12" s="272"/>
      <c r="G12" s="272"/>
      <c r="H12" s="167" t="s">
        <v>122</v>
      </c>
      <c r="I12" s="168" t="s">
        <v>120</v>
      </c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>
        <v>8</v>
      </c>
      <c r="B13" s="48">
        <f t="shared" ref="B13" si="0">IF(A13&lt;&gt;"",WEEKDAY($A$2&amp;"/"&amp;$E$2&amp;"/"&amp;A13),"")</f>
        <v>4</v>
      </c>
      <c r="C13" s="271" t="s">
        <v>125</v>
      </c>
      <c r="D13" s="272"/>
      <c r="E13" s="272"/>
      <c r="F13" s="272"/>
      <c r="G13" s="289"/>
      <c r="H13" s="167"/>
      <c r="I13" s="168"/>
      <c r="J13" s="49"/>
      <c r="K13" s="39"/>
      <c r="L13" s="39">
        <v>1</v>
      </c>
      <c r="M13" s="39"/>
      <c r="N13" s="39"/>
      <c r="O13" s="40"/>
      <c r="P13" s="50"/>
      <c r="Q13" s="51"/>
      <c r="R13" s="52"/>
      <c r="S13" s="53"/>
      <c r="T13" s="45" t="s">
        <v>118</v>
      </c>
      <c r="U13" s="20"/>
      <c r="V13" s="13"/>
      <c r="W13" s="290" t="s">
        <v>42</v>
      </c>
      <c r="X13" s="293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71"/>
      <c r="D14" s="272"/>
      <c r="E14" s="272"/>
      <c r="F14" s="272"/>
      <c r="G14" s="272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91"/>
      <c r="X14" s="294"/>
      <c r="Y14" s="64" t="s">
        <v>59</v>
      </c>
      <c r="Z14" s="60" t="s">
        <v>46</v>
      </c>
      <c r="AA14" s="61">
        <f>COUNTIF($H$10:$H$84,"2介護保険")</f>
        <v>1</v>
      </c>
      <c r="AB14" s="62"/>
    </row>
    <row r="15" spans="1:28" s="1" customFormat="1" ht="18.600000000000001" customHeight="1">
      <c r="A15" s="47"/>
      <c r="B15" s="48" t="str">
        <f>IF(A15&lt;&gt;"",WEEKDAY($A$2&amp;"/"&amp;$E$2&amp;"/"&amp;A15),"")</f>
        <v/>
      </c>
      <c r="C15" s="271"/>
      <c r="D15" s="272"/>
      <c r="E15" s="272"/>
      <c r="F15" s="272"/>
      <c r="G15" s="272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91"/>
      <c r="X15" s="294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ref="B16:B79" si="1">IF(A16&lt;&gt;"",WEEKDAY($A$2&amp;"/"&amp;$E$2&amp;"/"&amp;A16),"")</f>
        <v/>
      </c>
      <c r="C16" s="271"/>
      <c r="D16" s="272"/>
      <c r="E16" s="272"/>
      <c r="F16" s="272"/>
      <c r="G16" s="272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91"/>
      <c r="X16" s="294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1"/>
        <v/>
      </c>
      <c r="C17" s="271"/>
      <c r="D17" s="272"/>
      <c r="E17" s="272"/>
      <c r="F17" s="272"/>
      <c r="G17" s="289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91"/>
      <c r="X17" s="294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1"/>
        <v/>
      </c>
      <c r="C18" s="271"/>
      <c r="D18" s="272"/>
      <c r="E18" s="272"/>
      <c r="F18" s="272"/>
      <c r="G18" s="289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91"/>
      <c r="X18" s="294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1"/>
        <v/>
      </c>
      <c r="C19" s="271"/>
      <c r="D19" s="272"/>
      <c r="E19" s="272"/>
      <c r="F19" s="272"/>
      <c r="G19" s="289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91"/>
      <c r="X19" s="294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1"/>
        <v/>
      </c>
      <c r="C20" s="271"/>
      <c r="D20" s="272"/>
      <c r="E20" s="272"/>
      <c r="F20" s="272"/>
      <c r="G20" s="289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91"/>
      <c r="X20" s="294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1"/>
        <v/>
      </c>
      <c r="C21" s="271"/>
      <c r="D21" s="272"/>
      <c r="E21" s="272"/>
      <c r="F21" s="272"/>
      <c r="G21" s="289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91"/>
      <c r="X21" s="294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1"/>
        <v/>
      </c>
      <c r="C22" s="271"/>
      <c r="D22" s="272"/>
      <c r="E22" s="272"/>
      <c r="F22" s="272"/>
      <c r="G22" s="289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91"/>
      <c r="X22" s="294"/>
      <c r="Y22" s="64" t="s">
        <v>68</v>
      </c>
      <c r="Z22" s="60" t="s">
        <v>54</v>
      </c>
      <c r="AA22" s="61">
        <f>COUNTIF($H$10:$H$84,"10家族関係")</f>
        <v>1</v>
      </c>
      <c r="AB22" s="62"/>
    </row>
    <row r="23" spans="1:28" s="1" customFormat="1" ht="18.600000000000001" customHeight="1">
      <c r="A23" s="47"/>
      <c r="B23" s="48" t="str">
        <f t="shared" si="1"/>
        <v/>
      </c>
      <c r="C23" s="271"/>
      <c r="D23" s="272"/>
      <c r="E23" s="272"/>
      <c r="F23" s="272"/>
      <c r="G23" s="289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91"/>
      <c r="X23" s="294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1"/>
        <v/>
      </c>
      <c r="C24" s="271"/>
      <c r="D24" s="272"/>
      <c r="E24" s="272"/>
      <c r="F24" s="272"/>
      <c r="G24" s="289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91"/>
      <c r="X24" s="294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1"/>
        <v/>
      </c>
      <c r="C25" s="271"/>
      <c r="D25" s="272"/>
      <c r="E25" s="272"/>
      <c r="F25" s="272"/>
      <c r="G25" s="289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91"/>
      <c r="X25" s="294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1"/>
        <v/>
      </c>
      <c r="C26" s="271"/>
      <c r="D26" s="272"/>
      <c r="E26" s="272"/>
      <c r="F26" s="272"/>
      <c r="G26" s="289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91"/>
      <c r="X26" s="294"/>
      <c r="Y26" s="75" t="s">
        <v>72</v>
      </c>
      <c r="Z26" s="204" t="s">
        <v>58</v>
      </c>
      <c r="AA26" s="205">
        <f>COUNTIF($H$10:$H$84,"14その他")</f>
        <v>0</v>
      </c>
      <c r="AB26" s="206"/>
    </row>
    <row r="27" spans="1:28" s="1" customFormat="1" ht="18.600000000000001" customHeight="1">
      <c r="A27" s="47"/>
      <c r="B27" s="48" t="str">
        <f t="shared" si="1"/>
        <v/>
      </c>
      <c r="C27" s="271"/>
      <c r="D27" s="272"/>
      <c r="E27" s="272"/>
      <c r="F27" s="272"/>
      <c r="G27" s="289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91"/>
      <c r="X27" s="295"/>
      <c r="Y27" s="178" t="s">
        <v>0</v>
      </c>
      <c r="Z27" s="83" t="s">
        <v>73</v>
      </c>
      <c r="AA27" s="207">
        <f>SUM(AA13:AA26)</f>
        <v>2</v>
      </c>
      <c r="AB27" s="208"/>
    </row>
    <row r="28" spans="1:28" s="1" customFormat="1" ht="18.600000000000001" customHeight="1">
      <c r="A28" s="47"/>
      <c r="B28" s="48" t="str">
        <f t="shared" si="1"/>
        <v/>
      </c>
      <c r="C28" s="271"/>
      <c r="D28" s="272"/>
      <c r="E28" s="272"/>
      <c r="F28" s="272"/>
      <c r="G28" s="289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91"/>
      <c r="X28" s="294" t="s">
        <v>74</v>
      </c>
      <c r="Y28" s="174" t="s">
        <v>75</v>
      </c>
      <c r="Z28" s="73" t="s">
        <v>62</v>
      </c>
      <c r="AA28" s="58">
        <f>COUNTIF($I$10:$I$84,"16高齢者に関すること")</f>
        <v>2</v>
      </c>
      <c r="AB28" s="59" t="s">
        <v>45</v>
      </c>
    </row>
    <row r="29" spans="1:28" s="1" customFormat="1" ht="18.600000000000001" customHeight="1">
      <c r="A29" s="47"/>
      <c r="B29" s="48" t="str">
        <f t="shared" si="1"/>
        <v/>
      </c>
      <c r="C29" s="271"/>
      <c r="D29" s="272"/>
      <c r="E29" s="272"/>
      <c r="F29" s="272"/>
      <c r="G29" s="289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91"/>
      <c r="X29" s="294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1"/>
        <v/>
      </c>
      <c r="C30" s="271"/>
      <c r="D30" s="272"/>
      <c r="E30" s="272"/>
      <c r="F30" s="272"/>
      <c r="G30" s="289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91"/>
      <c r="X30" s="294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1"/>
        <v/>
      </c>
      <c r="C31" s="271"/>
      <c r="D31" s="272"/>
      <c r="E31" s="272"/>
      <c r="F31" s="272"/>
      <c r="G31" s="289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91"/>
      <c r="X31" s="294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1"/>
        <v/>
      </c>
      <c r="C32" s="271"/>
      <c r="D32" s="272"/>
      <c r="E32" s="272"/>
      <c r="F32" s="272"/>
      <c r="G32" s="289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92"/>
      <c r="X32" s="295"/>
      <c r="Y32" s="173" t="s">
        <v>0</v>
      </c>
      <c r="Z32" s="74" t="s">
        <v>81</v>
      </c>
      <c r="AA32" s="71">
        <f>SUM(AA28:AA31)</f>
        <v>2</v>
      </c>
      <c r="AB32" s="72"/>
    </row>
    <row r="33" spans="1:28" s="1" customFormat="1" ht="18.600000000000001" customHeight="1">
      <c r="A33" s="47"/>
      <c r="B33" s="48" t="str">
        <f t="shared" si="1"/>
        <v/>
      </c>
      <c r="C33" s="271"/>
      <c r="D33" s="272"/>
      <c r="E33" s="272"/>
      <c r="F33" s="272"/>
      <c r="G33" s="289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96" t="s">
        <v>82</v>
      </c>
      <c r="X33" s="297"/>
      <c r="Y33" s="297"/>
      <c r="Z33" s="297"/>
      <c r="AA33" s="297"/>
      <c r="AB33" s="297"/>
    </row>
    <row r="34" spans="1:28" s="1" customFormat="1" ht="18.600000000000001" customHeight="1">
      <c r="A34" s="47"/>
      <c r="B34" s="48" t="str">
        <f t="shared" si="1"/>
        <v/>
      </c>
      <c r="C34" s="271"/>
      <c r="D34" s="272"/>
      <c r="E34" s="272"/>
      <c r="F34" s="272"/>
      <c r="G34" s="289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98" t="s">
        <v>83</v>
      </c>
      <c r="X34" s="299"/>
      <c r="Y34" s="221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1"/>
        <v/>
      </c>
      <c r="C35" s="271"/>
      <c r="D35" s="272"/>
      <c r="E35" s="272"/>
      <c r="F35" s="272"/>
      <c r="G35" s="289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300"/>
      <c r="X35" s="301"/>
      <c r="Y35" s="222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1"/>
        <v/>
      </c>
      <c r="C36" s="271"/>
      <c r="D36" s="272"/>
      <c r="E36" s="272"/>
      <c r="F36" s="272"/>
      <c r="G36" s="289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300"/>
      <c r="X36" s="301"/>
      <c r="Y36" s="223" t="s">
        <v>86</v>
      </c>
      <c r="Z36" s="60" t="s">
        <v>47</v>
      </c>
      <c r="AA36" s="61">
        <f>L85</f>
        <v>1</v>
      </c>
      <c r="AB36" s="62"/>
    </row>
    <row r="37" spans="1:28" s="1" customFormat="1" ht="18.600000000000001" customHeight="1">
      <c r="A37" s="47"/>
      <c r="B37" s="48" t="str">
        <f t="shared" si="1"/>
        <v/>
      </c>
      <c r="C37" s="271"/>
      <c r="D37" s="272"/>
      <c r="E37" s="272"/>
      <c r="F37" s="272"/>
      <c r="G37" s="289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300"/>
      <c r="X37" s="301"/>
      <c r="Y37" s="22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1"/>
        <v/>
      </c>
      <c r="C38" s="271"/>
      <c r="D38" s="272"/>
      <c r="E38" s="272"/>
      <c r="F38" s="272"/>
      <c r="G38" s="289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300"/>
      <c r="X38" s="301"/>
      <c r="Y38" s="22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1"/>
        <v/>
      </c>
      <c r="C39" s="271"/>
      <c r="D39" s="272"/>
      <c r="E39" s="272"/>
      <c r="F39" s="272"/>
      <c r="G39" s="289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302"/>
      <c r="X39" s="303"/>
      <c r="Y39" s="225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1"/>
        <v/>
      </c>
      <c r="C40" s="271"/>
      <c r="D40" s="272"/>
      <c r="E40" s="272"/>
      <c r="F40" s="272"/>
      <c r="G40" s="289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1"/>
        <v/>
      </c>
      <c r="C41" s="271"/>
      <c r="D41" s="272"/>
      <c r="E41" s="272"/>
      <c r="F41" s="272"/>
      <c r="G41" s="289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305" t="s">
        <v>10</v>
      </c>
      <c r="X41" s="306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1"/>
        <v/>
      </c>
      <c r="C42" s="271"/>
      <c r="D42" s="272"/>
      <c r="E42" s="272"/>
      <c r="F42" s="272"/>
      <c r="G42" s="289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307"/>
      <c r="X42" s="308"/>
      <c r="Y42" s="172" t="s">
        <v>91</v>
      </c>
      <c r="Z42" s="67" t="s">
        <v>52</v>
      </c>
      <c r="AA42" s="68">
        <f>Q85</f>
        <v>1</v>
      </c>
      <c r="AB42" s="69"/>
    </row>
    <row r="43" spans="1:28" s="1" customFormat="1" ht="18.600000000000001" customHeight="1">
      <c r="A43" s="47"/>
      <c r="B43" s="48" t="str">
        <f t="shared" si="1"/>
        <v/>
      </c>
      <c r="C43" s="271"/>
      <c r="D43" s="272"/>
      <c r="E43" s="272"/>
      <c r="F43" s="272"/>
      <c r="G43" s="289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1"/>
        <v/>
      </c>
      <c r="C44" s="271"/>
      <c r="D44" s="272"/>
      <c r="E44" s="272"/>
      <c r="F44" s="272"/>
      <c r="G44" s="289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309" t="s">
        <v>11</v>
      </c>
      <c r="X44" s="310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1"/>
        <v/>
      </c>
      <c r="C45" s="271"/>
      <c r="D45" s="272"/>
      <c r="E45" s="272"/>
      <c r="F45" s="272"/>
      <c r="G45" s="289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311"/>
      <c r="X45" s="312"/>
      <c r="Y45" s="172" t="s">
        <v>93</v>
      </c>
      <c r="Z45" s="67" t="s">
        <v>54</v>
      </c>
      <c r="AA45" s="79">
        <f>S85</f>
        <v>1</v>
      </c>
      <c r="AB45" s="69"/>
    </row>
    <row r="46" spans="1:28" s="1" customFormat="1" ht="18.600000000000001" customHeight="1">
      <c r="A46" s="47"/>
      <c r="B46" s="48" t="str">
        <f t="shared" si="1"/>
        <v/>
      </c>
      <c r="C46" s="271"/>
      <c r="D46" s="272"/>
      <c r="E46" s="272"/>
      <c r="F46" s="272"/>
      <c r="G46" s="289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1"/>
        <v/>
      </c>
      <c r="C47" s="271"/>
      <c r="D47" s="272"/>
      <c r="E47" s="272"/>
      <c r="F47" s="272"/>
      <c r="G47" s="289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2</v>
      </c>
      <c r="AB47" s="85" t="s">
        <v>95</v>
      </c>
    </row>
    <row r="48" spans="1:28" s="1" customFormat="1" ht="18.600000000000001" customHeight="1">
      <c r="A48" s="47"/>
      <c r="B48" s="48" t="str">
        <f t="shared" si="1"/>
        <v/>
      </c>
      <c r="C48" s="271"/>
      <c r="D48" s="272"/>
      <c r="E48" s="272"/>
      <c r="F48" s="272"/>
      <c r="G48" s="289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304"/>
      <c r="X48" s="304"/>
      <c r="Y48" s="304"/>
      <c r="Z48" s="81"/>
      <c r="AA48" s="7"/>
      <c r="AB48" s="86"/>
    </row>
    <row r="49" spans="1:26" s="1" customFormat="1" ht="18.600000000000001" customHeight="1">
      <c r="A49" s="47"/>
      <c r="B49" s="48" t="str">
        <f t="shared" si="1"/>
        <v/>
      </c>
      <c r="C49" s="271"/>
      <c r="D49" s="272"/>
      <c r="E49" s="272"/>
      <c r="F49" s="272"/>
      <c r="G49" s="289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304" t="str">
        <f>A2&amp;"年"&amp;E2&amp;"月"</f>
        <v>2026年4月</v>
      </c>
      <c r="X49" s="304"/>
      <c r="Y49" s="304"/>
      <c r="Z49" s="89"/>
    </row>
    <row r="50" spans="1:26" s="1" customFormat="1" ht="18.600000000000001" customHeight="1">
      <c r="A50" s="47"/>
      <c r="B50" s="48" t="str">
        <f t="shared" si="1"/>
        <v/>
      </c>
      <c r="C50" s="271"/>
      <c r="D50" s="272"/>
      <c r="E50" s="272"/>
      <c r="F50" s="272"/>
      <c r="G50" s="289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1"/>
        <v/>
      </c>
      <c r="C51" s="271"/>
      <c r="D51" s="272"/>
      <c r="E51" s="272"/>
      <c r="F51" s="272"/>
      <c r="G51" s="289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4</v>
      </c>
      <c r="Y51" s="91"/>
    </row>
    <row r="52" spans="1:26" s="1" customFormat="1" ht="18.600000000000001" customHeight="1">
      <c r="A52" s="47"/>
      <c r="B52" s="48" t="str">
        <f t="shared" si="1"/>
        <v/>
      </c>
      <c r="C52" s="271"/>
      <c r="D52" s="272"/>
      <c r="E52" s="272"/>
      <c r="F52" s="272"/>
      <c r="G52" s="289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0" si="2">WEEKDAY($A$2&amp;"/"&amp;$E$2&amp;"/"&amp;W52)</f>
        <v>5</v>
      </c>
      <c r="Y52" s="88"/>
    </row>
    <row r="53" spans="1:26" s="1" customFormat="1" ht="18.600000000000001" customHeight="1">
      <c r="A53" s="47"/>
      <c r="B53" s="48" t="str">
        <f t="shared" si="1"/>
        <v/>
      </c>
      <c r="C53" s="271"/>
      <c r="D53" s="272"/>
      <c r="E53" s="272"/>
      <c r="F53" s="272"/>
      <c r="G53" s="289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2"/>
        <v>6</v>
      </c>
      <c r="Y53" s="88"/>
    </row>
    <row r="54" spans="1:26" s="1" customFormat="1" ht="18.600000000000001" customHeight="1">
      <c r="A54" s="47"/>
      <c r="B54" s="48" t="str">
        <f t="shared" si="1"/>
        <v/>
      </c>
      <c r="C54" s="271"/>
      <c r="D54" s="272"/>
      <c r="E54" s="272"/>
      <c r="F54" s="272"/>
      <c r="G54" s="289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2"/>
        <v>7</v>
      </c>
      <c r="Y54" s="88"/>
    </row>
    <row r="55" spans="1:26" s="1" customFormat="1" ht="18.600000000000001" customHeight="1">
      <c r="A55" s="47"/>
      <c r="B55" s="48" t="str">
        <f t="shared" si="1"/>
        <v/>
      </c>
      <c r="C55" s="271"/>
      <c r="D55" s="272"/>
      <c r="E55" s="272"/>
      <c r="F55" s="272"/>
      <c r="G55" s="289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2"/>
        <v>1</v>
      </c>
      <c r="Y55" s="88"/>
    </row>
    <row r="56" spans="1:26" s="1" customFormat="1" ht="18.600000000000001" customHeight="1">
      <c r="A56" s="47"/>
      <c r="B56" s="48" t="str">
        <f t="shared" si="1"/>
        <v/>
      </c>
      <c r="C56" s="271"/>
      <c r="D56" s="272"/>
      <c r="E56" s="272"/>
      <c r="F56" s="272"/>
      <c r="G56" s="289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2"/>
        <v>2</v>
      </c>
      <c r="Y56" s="88"/>
    </row>
    <row r="57" spans="1:26" s="1" customFormat="1" ht="18.600000000000001" customHeight="1">
      <c r="A57" s="47"/>
      <c r="B57" s="48" t="str">
        <f t="shared" si="1"/>
        <v/>
      </c>
      <c r="C57" s="271"/>
      <c r="D57" s="272"/>
      <c r="E57" s="272"/>
      <c r="F57" s="272"/>
      <c r="G57" s="289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2"/>
        <v>3</v>
      </c>
      <c r="Y57" s="88"/>
    </row>
    <row r="58" spans="1:26" s="1" customFormat="1" ht="18.600000000000001" customHeight="1">
      <c r="A58" s="47"/>
      <c r="B58" s="48" t="str">
        <f t="shared" si="1"/>
        <v/>
      </c>
      <c r="C58" s="271"/>
      <c r="D58" s="272"/>
      <c r="E58" s="272"/>
      <c r="F58" s="272"/>
      <c r="G58" s="289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2"/>
        <v>4</v>
      </c>
      <c r="Y58" s="88"/>
    </row>
    <row r="59" spans="1:26" s="1" customFormat="1" ht="18.600000000000001" customHeight="1">
      <c r="A59" s="47"/>
      <c r="B59" s="48" t="str">
        <f t="shared" si="1"/>
        <v/>
      </c>
      <c r="C59" s="271"/>
      <c r="D59" s="272"/>
      <c r="E59" s="272"/>
      <c r="F59" s="272"/>
      <c r="G59" s="289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2"/>
        <v>5</v>
      </c>
      <c r="Y59" s="88"/>
    </row>
    <row r="60" spans="1:26" s="1" customFormat="1" ht="18.600000000000001" customHeight="1">
      <c r="A60" s="47"/>
      <c r="B60" s="48" t="str">
        <f t="shared" si="1"/>
        <v/>
      </c>
      <c r="C60" s="271"/>
      <c r="D60" s="272"/>
      <c r="E60" s="272"/>
      <c r="F60" s="272"/>
      <c r="G60" s="289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2"/>
        <v>6</v>
      </c>
      <c r="Y60" s="88"/>
    </row>
    <row r="61" spans="1:26" s="1" customFormat="1" ht="18.600000000000001" customHeight="1">
      <c r="A61" s="47"/>
      <c r="B61" s="48" t="str">
        <f t="shared" si="1"/>
        <v/>
      </c>
      <c r="C61" s="271"/>
      <c r="D61" s="272"/>
      <c r="E61" s="272"/>
      <c r="F61" s="272"/>
      <c r="G61" s="289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2"/>
        <v>7</v>
      </c>
      <c r="Y61" s="88"/>
    </row>
    <row r="62" spans="1:26" s="1" customFormat="1" ht="18.600000000000001" customHeight="1">
      <c r="A62" s="47"/>
      <c r="B62" s="48" t="str">
        <f t="shared" si="1"/>
        <v/>
      </c>
      <c r="C62" s="271"/>
      <c r="D62" s="272"/>
      <c r="E62" s="272"/>
      <c r="F62" s="272"/>
      <c r="G62" s="289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2"/>
        <v>1</v>
      </c>
      <c r="Y62" s="88"/>
    </row>
    <row r="63" spans="1:26" s="1" customFormat="1" ht="18.600000000000001" customHeight="1">
      <c r="A63" s="47"/>
      <c r="B63" s="48" t="str">
        <f t="shared" si="1"/>
        <v/>
      </c>
      <c r="C63" s="271"/>
      <c r="D63" s="272"/>
      <c r="E63" s="272"/>
      <c r="F63" s="272"/>
      <c r="G63" s="289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2"/>
        <v>2</v>
      </c>
      <c r="Y63" s="88"/>
    </row>
    <row r="64" spans="1:26" s="1" customFormat="1" ht="18.600000000000001" customHeight="1">
      <c r="A64" s="47"/>
      <c r="B64" s="48" t="str">
        <f t="shared" si="1"/>
        <v/>
      </c>
      <c r="C64" s="271"/>
      <c r="D64" s="272"/>
      <c r="E64" s="272"/>
      <c r="F64" s="272"/>
      <c r="G64" s="289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2"/>
        <v>3</v>
      </c>
      <c r="Y64" s="88"/>
    </row>
    <row r="65" spans="1:25" s="1" customFormat="1" ht="18.600000000000001" customHeight="1">
      <c r="A65" s="47"/>
      <c r="B65" s="48" t="str">
        <f t="shared" si="1"/>
        <v/>
      </c>
      <c r="C65" s="271"/>
      <c r="D65" s="272"/>
      <c r="E65" s="272"/>
      <c r="F65" s="272"/>
      <c r="G65" s="289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2"/>
        <v>4</v>
      </c>
      <c r="Y65" s="88"/>
    </row>
    <row r="66" spans="1:25" s="1" customFormat="1" ht="18.600000000000001" customHeight="1">
      <c r="A66" s="47"/>
      <c r="B66" s="48" t="str">
        <f t="shared" si="1"/>
        <v/>
      </c>
      <c r="C66" s="271"/>
      <c r="D66" s="272"/>
      <c r="E66" s="272"/>
      <c r="F66" s="272"/>
      <c r="G66" s="289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2"/>
        <v>5</v>
      </c>
      <c r="Y66" s="88"/>
    </row>
    <row r="67" spans="1:25" s="1" customFormat="1" ht="18.600000000000001" customHeight="1">
      <c r="A67" s="47"/>
      <c r="B67" s="48" t="str">
        <f t="shared" si="1"/>
        <v/>
      </c>
      <c r="C67" s="271"/>
      <c r="D67" s="272"/>
      <c r="E67" s="272"/>
      <c r="F67" s="272"/>
      <c r="G67" s="289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2"/>
        <v>6</v>
      </c>
      <c r="Y67" s="88"/>
    </row>
    <row r="68" spans="1:25" s="1" customFormat="1" ht="18.600000000000001" customHeight="1">
      <c r="A68" s="47"/>
      <c r="B68" s="48" t="str">
        <f t="shared" si="1"/>
        <v/>
      </c>
      <c r="C68" s="271"/>
      <c r="D68" s="272"/>
      <c r="E68" s="272"/>
      <c r="F68" s="272"/>
      <c r="G68" s="289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2"/>
        <v>7</v>
      </c>
      <c r="Y68" s="88"/>
    </row>
    <row r="69" spans="1:25" s="1" customFormat="1" ht="18.600000000000001" customHeight="1">
      <c r="A69" s="47"/>
      <c r="B69" s="48" t="str">
        <f t="shared" si="1"/>
        <v/>
      </c>
      <c r="C69" s="271"/>
      <c r="D69" s="272"/>
      <c r="E69" s="272"/>
      <c r="F69" s="272"/>
      <c r="G69" s="289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2"/>
        <v>1</v>
      </c>
      <c r="Y69" s="88"/>
    </row>
    <row r="70" spans="1:25" s="1" customFormat="1" ht="18.600000000000001" customHeight="1">
      <c r="A70" s="47"/>
      <c r="B70" s="48" t="str">
        <f t="shared" si="1"/>
        <v/>
      </c>
      <c r="C70" s="271"/>
      <c r="D70" s="272"/>
      <c r="E70" s="272"/>
      <c r="F70" s="272"/>
      <c r="G70" s="289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2"/>
        <v>2</v>
      </c>
      <c r="Y70" s="88"/>
    </row>
    <row r="71" spans="1:25" s="1" customFormat="1" ht="18.600000000000001" customHeight="1">
      <c r="A71" s="47"/>
      <c r="B71" s="48" t="str">
        <f t="shared" si="1"/>
        <v/>
      </c>
      <c r="C71" s="271"/>
      <c r="D71" s="272"/>
      <c r="E71" s="272"/>
      <c r="F71" s="272"/>
      <c r="G71" s="289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2"/>
        <v>3</v>
      </c>
      <c r="Y71" s="88"/>
    </row>
    <row r="72" spans="1:25" s="1" customFormat="1" ht="18.600000000000001" customHeight="1">
      <c r="A72" s="47"/>
      <c r="B72" s="48" t="str">
        <f t="shared" si="1"/>
        <v/>
      </c>
      <c r="C72" s="271"/>
      <c r="D72" s="272"/>
      <c r="E72" s="272"/>
      <c r="F72" s="272"/>
      <c r="G72" s="289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2"/>
        <v>4</v>
      </c>
      <c r="Y72" s="88"/>
    </row>
    <row r="73" spans="1:25" s="1" customFormat="1" ht="18.600000000000001" customHeight="1">
      <c r="A73" s="47"/>
      <c r="B73" s="48" t="str">
        <f t="shared" si="1"/>
        <v/>
      </c>
      <c r="C73" s="271"/>
      <c r="D73" s="272"/>
      <c r="E73" s="272"/>
      <c r="F73" s="272"/>
      <c r="G73" s="289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2"/>
        <v>5</v>
      </c>
      <c r="Y73" s="88"/>
    </row>
    <row r="74" spans="1:25" s="1" customFormat="1" ht="18.600000000000001" customHeight="1">
      <c r="A74" s="47"/>
      <c r="B74" s="48" t="str">
        <f t="shared" si="1"/>
        <v/>
      </c>
      <c r="C74" s="271"/>
      <c r="D74" s="272"/>
      <c r="E74" s="272"/>
      <c r="F74" s="272"/>
      <c r="G74" s="289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2"/>
        <v>6</v>
      </c>
      <c r="Y74" s="88"/>
    </row>
    <row r="75" spans="1:25" s="1" customFormat="1" ht="18.600000000000001" customHeight="1">
      <c r="A75" s="47"/>
      <c r="B75" s="48" t="str">
        <f t="shared" si="1"/>
        <v/>
      </c>
      <c r="C75" s="271"/>
      <c r="D75" s="272"/>
      <c r="E75" s="272"/>
      <c r="F75" s="272"/>
      <c r="G75" s="289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2"/>
        <v>7</v>
      </c>
      <c r="Y75" s="88"/>
    </row>
    <row r="76" spans="1:25" s="1" customFormat="1" ht="18.600000000000001" customHeight="1">
      <c r="A76" s="47"/>
      <c r="B76" s="48" t="str">
        <f t="shared" si="1"/>
        <v/>
      </c>
      <c r="C76" s="271"/>
      <c r="D76" s="272"/>
      <c r="E76" s="272"/>
      <c r="F76" s="272"/>
      <c r="G76" s="289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2"/>
        <v>1</v>
      </c>
      <c r="Y76" s="88"/>
    </row>
    <row r="77" spans="1:25" s="1" customFormat="1" ht="18.600000000000001" customHeight="1">
      <c r="A77" s="47"/>
      <c r="B77" s="48" t="str">
        <f t="shared" si="1"/>
        <v/>
      </c>
      <c r="C77" s="271"/>
      <c r="D77" s="272"/>
      <c r="E77" s="272"/>
      <c r="F77" s="272"/>
      <c r="G77" s="289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2"/>
        <v>2</v>
      </c>
      <c r="Y77" s="88"/>
    </row>
    <row r="78" spans="1:25" s="1" customFormat="1" ht="18.600000000000001" customHeight="1">
      <c r="A78" s="47"/>
      <c r="B78" s="48" t="str">
        <f t="shared" si="1"/>
        <v/>
      </c>
      <c r="C78" s="271"/>
      <c r="D78" s="272"/>
      <c r="E78" s="272"/>
      <c r="F78" s="272"/>
      <c r="G78" s="289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2"/>
        <v>3</v>
      </c>
      <c r="Y78" s="88"/>
    </row>
    <row r="79" spans="1:25" s="1" customFormat="1" ht="18.600000000000001" customHeight="1">
      <c r="A79" s="47"/>
      <c r="B79" s="48" t="str">
        <f t="shared" si="1"/>
        <v/>
      </c>
      <c r="C79" s="271"/>
      <c r="D79" s="272"/>
      <c r="E79" s="272"/>
      <c r="F79" s="272"/>
      <c r="G79" s="289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2"/>
        <v>4</v>
      </c>
      <c r="Y79" s="88"/>
    </row>
    <row r="80" spans="1:25" s="1" customFormat="1" ht="18.600000000000001" customHeight="1">
      <c r="A80" s="47"/>
      <c r="B80" s="48" t="str">
        <f t="shared" ref="B80:B84" si="3">IF(A80&lt;&gt;"",WEEKDAY($A$2&amp;"/"&amp;$E$2&amp;"/"&amp;A80),"")</f>
        <v/>
      </c>
      <c r="C80" s="271"/>
      <c r="D80" s="272"/>
      <c r="E80" s="272"/>
      <c r="F80" s="272"/>
      <c r="G80" s="289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2"/>
        <v>5</v>
      </c>
      <c r="Y80" s="88"/>
    </row>
    <row r="81" spans="1:28" s="1" customFormat="1" ht="18.600000000000001" customHeight="1">
      <c r="A81" s="47"/>
      <c r="B81" s="48" t="str">
        <f t="shared" si="3"/>
        <v/>
      </c>
      <c r="C81" s="271"/>
      <c r="D81" s="272"/>
      <c r="E81" s="272"/>
      <c r="F81" s="272"/>
      <c r="G81" s="289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1"/>
      <c r="X81" s="7"/>
      <c r="Y81" s="86"/>
    </row>
    <row r="82" spans="1:28" s="1" customFormat="1" ht="18.600000000000001" customHeight="1">
      <c r="A82" s="47"/>
      <c r="B82" s="48" t="str">
        <f t="shared" si="3"/>
        <v/>
      </c>
      <c r="C82" s="271"/>
      <c r="D82" s="272"/>
      <c r="E82" s="272"/>
      <c r="F82" s="272"/>
      <c r="G82" s="289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3"/>
        <v/>
      </c>
      <c r="C83" s="271"/>
      <c r="D83" s="272"/>
      <c r="E83" s="272"/>
      <c r="F83" s="272"/>
      <c r="G83" s="289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 t="shared" si="3"/>
        <v/>
      </c>
      <c r="C84" s="313"/>
      <c r="D84" s="314"/>
      <c r="E84" s="314"/>
      <c r="F84" s="314"/>
      <c r="G84" s="314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315" t="s">
        <v>97</v>
      </c>
      <c r="B85" s="316"/>
      <c r="C85" s="316"/>
      <c r="D85" s="316"/>
      <c r="E85" s="316"/>
      <c r="F85" s="316"/>
      <c r="G85" s="317"/>
      <c r="H85" s="102">
        <f>COUNTA(H10:H84)</f>
        <v>2</v>
      </c>
      <c r="I85" s="103">
        <f>COUNTA(I10:I84)</f>
        <v>2</v>
      </c>
      <c r="J85" s="104">
        <f t="shared" ref="J85:S85" si="4">SUM(J10:J84)</f>
        <v>0</v>
      </c>
      <c r="K85" s="102">
        <f t="shared" si="4"/>
        <v>0</v>
      </c>
      <c r="L85" s="102">
        <f t="shared" si="4"/>
        <v>1</v>
      </c>
      <c r="M85" s="102">
        <f t="shared" si="4"/>
        <v>0</v>
      </c>
      <c r="N85" s="102">
        <f t="shared" si="4"/>
        <v>0</v>
      </c>
      <c r="O85" s="102">
        <f t="shared" si="4"/>
        <v>0</v>
      </c>
      <c r="P85" s="102">
        <f t="shared" si="4"/>
        <v>0</v>
      </c>
      <c r="Q85" s="102">
        <f t="shared" si="4"/>
        <v>1</v>
      </c>
      <c r="R85" s="102">
        <f t="shared" si="4"/>
        <v>0</v>
      </c>
      <c r="S85" s="102">
        <f t="shared" si="4"/>
        <v>1</v>
      </c>
      <c r="T85" s="104">
        <f>COUNTA(T10:T84)</f>
        <v>2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">
        <v>126</v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  <row r="87" spans="1:28" s="1" customFormat="1" ht="18.600000000000001" customHeight="1">
      <c r="A87" s="192" t="s">
        <v>131</v>
      </c>
      <c r="C87" s="7"/>
      <c r="E87" s="7"/>
      <c r="T87" s="108" t="str">
        <f>IF(T85&gt;30,"活動日数が今月の日数を越えないように訂正してください。","")</f>
        <v/>
      </c>
      <c r="U87" s="2"/>
      <c r="V87" s="2"/>
      <c r="W87" s="82"/>
      <c r="X87" s="82"/>
      <c r="Y87" s="88"/>
      <c r="Z87" s="81"/>
      <c r="AA87" s="7"/>
      <c r="AB87" s="86"/>
    </row>
  </sheetData>
  <sheetProtection password="BEBE" sheet="1" objects="1" scenarios="1"/>
  <mergeCells count="114">
    <mergeCell ref="C80:G80"/>
    <mergeCell ref="C81:G81"/>
    <mergeCell ref="C82:G82"/>
    <mergeCell ref="C83:G83"/>
    <mergeCell ref="C84:G84"/>
    <mergeCell ref="A85:G85"/>
    <mergeCell ref="C74:G74"/>
    <mergeCell ref="C75:G75"/>
    <mergeCell ref="C76:G76"/>
    <mergeCell ref="C77:G77"/>
    <mergeCell ref="C78:G78"/>
    <mergeCell ref="C79:G79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C46:G46"/>
    <mergeCell ref="C47:G47"/>
    <mergeCell ref="C48:G48"/>
    <mergeCell ref="W48:Y48"/>
    <mergeCell ref="C49:G49"/>
    <mergeCell ref="W49:Y49"/>
    <mergeCell ref="C40:G40"/>
    <mergeCell ref="C41:G41"/>
    <mergeCell ref="W41:X42"/>
    <mergeCell ref="C42:G42"/>
    <mergeCell ref="C43:G43"/>
    <mergeCell ref="C44:G44"/>
    <mergeCell ref="W44:X45"/>
    <mergeCell ref="C45:G45"/>
    <mergeCell ref="C33:G33"/>
    <mergeCell ref="W33:AB33"/>
    <mergeCell ref="C34:G34"/>
    <mergeCell ref="W34:X39"/>
    <mergeCell ref="C35:G35"/>
    <mergeCell ref="C36:G36"/>
    <mergeCell ref="C37:G37"/>
    <mergeCell ref="C38:G38"/>
    <mergeCell ref="C39:G39"/>
    <mergeCell ref="C13:G13"/>
    <mergeCell ref="W13:W32"/>
    <mergeCell ref="X13:X27"/>
    <mergeCell ref="C14:G14"/>
    <mergeCell ref="C15:G15"/>
    <mergeCell ref="C16:G16"/>
    <mergeCell ref="C17:G17"/>
    <mergeCell ref="C18:G18"/>
    <mergeCell ref="C19:G19"/>
    <mergeCell ref="C20:G20"/>
    <mergeCell ref="C27:G27"/>
    <mergeCell ref="C28:G28"/>
    <mergeCell ref="X28:X32"/>
    <mergeCell ref="C29:G29"/>
    <mergeCell ref="C30:G30"/>
    <mergeCell ref="C31:G31"/>
    <mergeCell ref="C32:G32"/>
    <mergeCell ref="C21:G21"/>
    <mergeCell ref="C22:G22"/>
    <mergeCell ref="C23:G23"/>
    <mergeCell ref="C24:G24"/>
    <mergeCell ref="C25:G25"/>
    <mergeCell ref="C26:G26"/>
    <mergeCell ref="C10:G10"/>
    <mergeCell ref="V10:W10"/>
    <mergeCell ref="Z10:AB10"/>
    <mergeCell ref="C11:G11"/>
    <mergeCell ref="W11:AB11"/>
    <mergeCell ref="C12:G12"/>
    <mergeCell ref="P6:P8"/>
    <mergeCell ref="Q6:Q8"/>
    <mergeCell ref="R6:R8"/>
    <mergeCell ref="S6:S8"/>
    <mergeCell ref="X6:AB6"/>
    <mergeCell ref="Y7:AB8"/>
    <mergeCell ref="A2:C2"/>
    <mergeCell ref="N2:O2"/>
    <mergeCell ref="P2:T2"/>
    <mergeCell ref="N3:O3"/>
    <mergeCell ref="P3:T3"/>
    <mergeCell ref="A5:B9"/>
    <mergeCell ref="C5:G9"/>
    <mergeCell ref="H5:I5"/>
    <mergeCell ref="J5:O5"/>
    <mergeCell ref="P5:Q5"/>
    <mergeCell ref="R5:S5"/>
    <mergeCell ref="T5:T8"/>
    <mergeCell ref="H6:H8"/>
    <mergeCell ref="I6:I8"/>
    <mergeCell ref="J6:J8"/>
    <mergeCell ref="K6:K8"/>
    <mergeCell ref="L6:L8"/>
    <mergeCell ref="M6:M8"/>
    <mergeCell ref="N6:N8"/>
    <mergeCell ref="O6:O8"/>
  </mergeCells>
  <phoneticPr fontId="2"/>
  <conditionalFormatting sqref="T85">
    <cfRule type="cellIs" dxfId="248" priority="31" stopIfTrue="1" operator="greaterThan">
      <formula>30</formula>
    </cfRule>
  </conditionalFormatting>
  <conditionalFormatting sqref="H85">
    <cfRule type="cellIs" dxfId="247" priority="32" stopIfTrue="1" operator="notEqual">
      <formula>$I$84</formula>
    </cfRule>
  </conditionalFormatting>
  <conditionalFormatting sqref="I85">
    <cfRule type="cellIs" dxfId="246" priority="33" stopIfTrue="1" operator="notEqual">
      <formula>$H$84</formula>
    </cfRule>
  </conditionalFormatting>
  <conditionalFormatting sqref="B11:B84">
    <cfRule type="cellIs" priority="28" operator="between">
      <formula>2</formula>
      <formula>6</formula>
    </cfRule>
    <cfRule type="cellIs" dxfId="245" priority="29" operator="equal">
      <formula>1</formula>
    </cfRule>
    <cfRule type="cellIs" dxfId="244" priority="30" operator="equal">
      <formula>7</formula>
    </cfRule>
  </conditionalFormatting>
  <conditionalFormatting sqref="A11:A84">
    <cfRule type="expression" dxfId="243" priority="27">
      <formula>A11&lt;&gt;""</formula>
    </cfRule>
  </conditionalFormatting>
  <conditionalFormatting sqref="C11:G12 C14:G84">
    <cfRule type="expression" dxfId="242" priority="26">
      <formula>C11&lt;&gt;""</formula>
    </cfRule>
  </conditionalFormatting>
  <conditionalFormatting sqref="H10">
    <cfRule type="expression" dxfId="241" priority="25">
      <formula>H10&lt;&gt;""</formula>
    </cfRule>
  </conditionalFormatting>
  <conditionalFormatting sqref="I10">
    <cfRule type="expression" dxfId="240" priority="24">
      <formula>I10&lt;&gt;""</formula>
    </cfRule>
  </conditionalFormatting>
  <conditionalFormatting sqref="J10:T12 J14:T84">
    <cfRule type="expression" dxfId="239" priority="23">
      <formula>J10&lt;&gt;""</formula>
    </cfRule>
  </conditionalFormatting>
  <conditionalFormatting sqref="C13:G13">
    <cfRule type="expression" dxfId="238" priority="22">
      <formula>C13&lt;&gt;""</formula>
    </cfRule>
  </conditionalFormatting>
  <conditionalFormatting sqref="J13:T13">
    <cfRule type="expression" dxfId="237" priority="21">
      <formula>J13&lt;&gt;""</formula>
    </cfRule>
  </conditionalFormatting>
  <conditionalFormatting sqref="I11:I84">
    <cfRule type="expression" dxfId="236" priority="19">
      <formula>I11&lt;&gt;""</formula>
    </cfRule>
  </conditionalFormatting>
  <conditionalFormatting sqref="H11:H84">
    <cfRule type="expression" dxfId="235" priority="20">
      <formula>H11&lt;&gt;""</formula>
    </cfRule>
  </conditionalFormatting>
  <conditionalFormatting sqref="P2:T3">
    <cfRule type="cellIs" dxfId="234" priority="18" operator="equal">
      <formula>""</formula>
    </cfRule>
  </conditionalFormatting>
  <conditionalFormatting sqref="X51:X80">
    <cfRule type="cellIs" priority="15" operator="between">
      <formula>2</formula>
      <formula>6</formula>
    </cfRule>
    <cfRule type="cellIs" dxfId="233" priority="16" operator="equal">
      <formula>1</formula>
    </cfRule>
    <cfRule type="cellIs" dxfId="232" priority="17" operator="equal">
      <formula>7</formula>
    </cfRule>
  </conditionalFormatting>
  <conditionalFormatting sqref="B10">
    <cfRule type="cellIs" priority="3" operator="between">
      <formula>2</formula>
      <formula>6</formula>
    </cfRule>
    <cfRule type="cellIs" dxfId="231" priority="4" operator="equal">
      <formula>1</formula>
    </cfRule>
    <cfRule type="cellIs" dxfId="230" priority="5" operator="equal">
      <formula>7</formula>
    </cfRule>
  </conditionalFormatting>
  <conditionalFormatting sqref="A10">
    <cfRule type="expression" dxfId="229" priority="2">
      <formula>A10&lt;&gt;""</formula>
    </cfRule>
  </conditionalFormatting>
  <conditionalFormatting sqref="C10:G10">
    <cfRule type="expression" dxfId="228" priority="1">
      <formula>C10&lt;&gt;""</formula>
    </cfRule>
  </conditionalFormatting>
  <dataValidations count="9">
    <dataValidation type="list" allowBlank="1" showInputMessage="1" showErrorMessage="1" sqref="A10:A84">
      <formula1>$W$51:$W$80</formula1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whole" allowBlank="1" showInputMessage="1" showErrorMessage="1" sqref="J86:S86 H85:S85 J10:S84">
      <formula1>1</formula1>
      <formula2>100</formula2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list" allowBlank="1" showInputMessage="1" showErrorMessage="1" sqref="T10:T84">
      <formula1>"○,,"</formula1>
    </dataValidation>
    <dataValidation allowBlank="1" showErrorMessage="1" sqref="H4"/>
  </dataValidations>
  <pageMargins left="0.25" right="0.25" top="0.75" bottom="0.75" header="0.3" footer="0.3"/>
  <pageSetup paperSize="8" scale="5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topLeftCell="D1" zoomScaleNormal="100" workbookViewId="0">
      <selection activeCell="Y34" sqref="Y34:Y39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26">
        <v>2026</v>
      </c>
      <c r="B2" s="226"/>
      <c r="C2" s="226"/>
      <c r="D2" s="188" t="s">
        <v>1</v>
      </c>
      <c r="E2" s="189">
        <v>12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27" t="s">
        <v>4</v>
      </c>
      <c r="O2" s="228"/>
      <c r="P2" s="229"/>
      <c r="Q2" s="229"/>
      <c r="R2" s="229"/>
      <c r="S2" s="229"/>
      <c r="T2" s="23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31"/>
      <c r="O3" s="232"/>
      <c r="P3" s="233"/>
      <c r="Q3" s="233"/>
      <c r="R3" s="233"/>
      <c r="S3" s="233"/>
      <c r="T3" s="23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35" t="s">
        <v>6</v>
      </c>
      <c r="B5" s="236"/>
      <c r="C5" s="241" t="s">
        <v>7</v>
      </c>
      <c r="D5" s="242"/>
      <c r="E5" s="242"/>
      <c r="F5" s="242"/>
      <c r="G5" s="242"/>
      <c r="H5" s="247" t="s">
        <v>8</v>
      </c>
      <c r="I5" s="248"/>
      <c r="J5" s="249" t="s">
        <v>9</v>
      </c>
      <c r="K5" s="250"/>
      <c r="L5" s="250"/>
      <c r="M5" s="250"/>
      <c r="N5" s="250"/>
      <c r="O5" s="251"/>
      <c r="P5" s="252" t="s">
        <v>10</v>
      </c>
      <c r="Q5" s="253"/>
      <c r="R5" s="254" t="s">
        <v>11</v>
      </c>
      <c r="S5" s="255"/>
      <c r="T5" s="25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37"/>
      <c r="B6" s="238"/>
      <c r="C6" s="243"/>
      <c r="D6" s="244"/>
      <c r="E6" s="244"/>
      <c r="F6" s="244"/>
      <c r="G6" s="244"/>
      <c r="H6" s="259" t="s">
        <v>14</v>
      </c>
      <c r="I6" s="261" t="s">
        <v>15</v>
      </c>
      <c r="J6" s="263" t="s">
        <v>16</v>
      </c>
      <c r="K6" s="265" t="s">
        <v>17</v>
      </c>
      <c r="L6" s="265" t="s">
        <v>18</v>
      </c>
      <c r="M6" s="267" t="s">
        <v>19</v>
      </c>
      <c r="N6" s="265" t="s">
        <v>20</v>
      </c>
      <c r="O6" s="269" t="s">
        <v>21</v>
      </c>
      <c r="P6" s="277" t="s">
        <v>22</v>
      </c>
      <c r="Q6" s="279" t="s">
        <v>23</v>
      </c>
      <c r="R6" s="281" t="s">
        <v>24</v>
      </c>
      <c r="S6" s="283" t="s">
        <v>25</v>
      </c>
      <c r="T6" s="257"/>
      <c r="U6" s="186"/>
      <c r="V6" s="180"/>
      <c r="W6" s="20"/>
      <c r="X6" s="285">
        <f>P2</f>
        <v>0</v>
      </c>
      <c r="Y6" s="285"/>
      <c r="Z6" s="285"/>
      <c r="AA6" s="285"/>
      <c r="AB6" s="286"/>
    </row>
    <row r="7" spans="1:28" s="1" customFormat="1" ht="18" customHeight="1">
      <c r="A7" s="237"/>
      <c r="B7" s="238"/>
      <c r="C7" s="243"/>
      <c r="D7" s="244"/>
      <c r="E7" s="244"/>
      <c r="F7" s="244"/>
      <c r="G7" s="244"/>
      <c r="H7" s="260"/>
      <c r="I7" s="262"/>
      <c r="J7" s="264"/>
      <c r="K7" s="266"/>
      <c r="L7" s="266"/>
      <c r="M7" s="268"/>
      <c r="N7" s="266"/>
      <c r="O7" s="270"/>
      <c r="P7" s="278"/>
      <c r="Q7" s="280"/>
      <c r="R7" s="282"/>
      <c r="S7" s="284"/>
      <c r="T7" s="258"/>
      <c r="U7" s="21"/>
      <c r="V7" s="13"/>
      <c r="W7" s="22" t="s">
        <v>26</v>
      </c>
      <c r="X7" s="2"/>
      <c r="Y7" s="285">
        <f>P3</f>
        <v>0</v>
      </c>
      <c r="Z7" s="285"/>
      <c r="AA7" s="285"/>
      <c r="AB7" s="286"/>
    </row>
    <row r="8" spans="1:28" s="1" customFormat="1" ht="18" customHeight="1">
      <c r="A8" s="237"/>
      <c r="B8" s="238"/>
      <c r="C8" s="243"/>
      <c r="D8" s="244"/>
      <c r="E8" s="244"/>
      <c r="F8" s="244"/>
      <c r="G8" s="244"/>
      <c r="H8" s="260"/>
      <c r="I8" s="262"/>
      <c r="J8" s="264"/>
      <c r="K8" s="266"/>
      <c r="L8" s="266"/>
      <c r="M8" s="268"/>
      <c r="N8" s="266"/>
      <c r="O8" s="270"/>
      <c r="P8" s="278"/>
      <c r="Q8" s="280"/>
      <c r="R8" s="282"/>
      <c r="S8" s="284"/>
      <c r="T8" s="258"/>
      <c r="U8" s="20"/>
      <c r="V8" s="13"/>
      <c r="W8" s="23"/>
      <c r="X8" s="24"/>
      <c r="Y8" s="287"/>
      <c r="Z8" s="287"/>
      <c r="AA8" s="287"/>
      <c r="AB8" s="288"/>
    </row>
    <row r="9" spans="1:28" s="1" customFormat="1" ht="18" customHeight="1">
      <c r="A9" s="239"/>
      <c r="B9" s="240"/>
      <c r="C9" s="245"/>
      <c r="D9" s="246"/>
      <c r="E9" s="246"/>
      <c r="F9" s="246"/>
      <c r="G9" s="24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8"/>
      <c r="D10" s="319"/>
      <c r="E10" s="319"/>
      <c r="F10" s="319"/>
      <c r="G10" s="319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73">
        <f>A2</f>
        <v>2026</v>
      </c>
      <c r="W10" s="274"/>
      <c r="X10" s="46" t="s">
        <v>40</v>
      </c>
      <c r="Y10" s="203">
        <f>E2</f>
        <v>12</v>
      </c>
      <c r="Z10" s="275" t="s">
        <v>119</v>
      </c>
      <c r="AA10" s="275"/>
      <c r="AB10" s="275"/>
    </row>
    <row r="11" spans="1:28" s="1" customFormat="1" ht="18.600000000000001" customHeight="1">
      <c r="A11" s="47"/>
      <c r="B11" s="48" t="str">
        <f t="shared" ref="B11:B74" si="0">IF(A11&lt;&gt;"",WEEKDAY($A$2&amp;"/"&amp;$E$2&amp;"/"&amp;A11),"")</f>
        <v/>
      </c>
      <c r="C11" s="271"/>
      <c r="D11" s="272"/>
      <c r="E11" s="272"/>
      <c r="F11" s="272"/>
      <c r="G11" s="272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76" t="s">
        <v>41</v>
      </c>
      <c r="X11" s="276"/>
      <c r="Y11" s="276"/>
      <c r="Z11" s="276"/>
      <c r="AA11" s="276"/>
      <c r="AB11" s="276"/>
    </row>
    <row r="12" spans="1:28" s="1" customFormat="1" ht="18.600000000000001" customHeight="1">
      <c r="A12" s="47"/>
      <c r="B12" s="48" t="str">
        <f t="shared" si="0"/>
        <v/>
      </c>
      <c r="C12" s="271"/>
      <c r="D12" s="272"/>
      <c r="E12" s="272"/>
      <c r="F12" s="272"/>
      <c r="G12" s="272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 t="shared" si="0"/>
        <v/>
      </c>
      <c r="C13" s="271"/>
      <c r="D13" s="272"/>
      <c r="E13" s="272"/>
      <c r="F13" s="272"/>
      <c r="G13" s="289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90" t="s">
        <v>42</v>
      </c>
      <c r="X13" s="293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71"/>
      <c r="D14" s="272"/>
      <c r="E14" s="272"/>
      <c r="F14" s="272"/>
      <c r="G14" s="272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91"/>
      <c r="X14" s="294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 t="shared" si="0"/>
        <v/>
      </c>
      <c r="C15" s="271"/>
      <c r="D15" s="272"/>
      <c r="E15" s="272"/>
      <c r="F15" s="272"/>
      <c r="G15" s="272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91"/>
      <c r="X15" s="294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si="0"/>
        <v/>
      </c>
      <c r="C16" s="271"/>
      <c r="D16" s="272"/>
      <c r="E16" s="272"/>
      <c r="F16" s="272"/>
      <c r="G16" s="272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91"/>
      <c r="X16" s="294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0"/>
        <v/>
      </c>
      <c r="C17" s="271"/>
      <c r="D17" s="272"/>
      <c r="E17" s="272"/>
      <c r="F17" s="272"/>
      <c r="G17" s="289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91"/>
      <c r="X17" s="294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0"/>
        <v/>
      </c>
      <c r="C18" s="271"/>
      <c r="D18" s="272"/>
      <c r="E18" s="272"/>
      <c r="F18" s="272"/>
      <c r="G18" s="289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91"/>
      <c r="X18" s="294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0"/>
        <v/>
      </c>
      <c r="C19" s="271"/>
      <c r="D19" s="272"/>
      <c r="E19" s="272"/>
      <c r="F19" s="272"/>
      <c r="G19" s="289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91"/>
      <c r="X19" s="294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0"/>
        <v/>
      </c>
      <c r="C20" s="271"/>
      <c r="D20" s="272"/>
      <c r="E20" s="272"/>
      <c r="F20" s="272"/>
      <c r="G20" s="289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91"/>
      <c r="X20" s="294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0"/>
        <v/>
      </c>
      <c r="C21" s="271"/>
      <c r="D21" s="272"/>
      <c r="E21" s="272"/>
      <c r="F21" s="272"/>
      <c r="G21" s="289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91"/>
      <c r="X21" s="294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0"/>
        <v/>
      </c>
      <c r="C22" s="271"/>
      <c r="D22" s="272"/>
      <c r="E22" s="272"/>
      <c r="F22" s="272"/>
      <c r="G22" s="289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91"/>
      <c r="X22" s="294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0"/>
        <v/>
      </c>
      <c r="C23" s="271"/>
      <c r="D23" s="272"/>
      <c r="E23" s="272"/>
      <c r="F23" s="272"/>
      <c r="G23" s="289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91"/>
      <c r="X23" s="294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0"/>
        <v/>
      </c>
      <c r="C24" s="271"/>
      <c r="D24" s="272"/>
      <c r="E24" s="272"/>
      <c r="F24" s="272"/>
      <c r="G24" s="289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91"/>
      <c r="X24" s="294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0"/>
        <v/>
      </c>
      <c r="C25" s="271"/>
      <c r="D25" s="272"/>
      <c r="E25" s="272"/>
      <c r="F25" s="272"/>
      <c r="G25" s="289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91"/>
      <c r="X25" s="294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0"/>
        <v/>
      </c>
      <c r="C26" s="271"/>
      <c r="D26" s="272"/>
      <c r="E26" s="272"/>
      <c r="F26" s="272"/>
      <c r="G26" s="289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91"/>
      <c r="X26" s="294"/>
      <c r="Y26" s="172" t="s">
        <v>72</v>
      </c>
      <c r="Z26" s="67" t="s">
        <v>58</v>
      </c>
      <c r="AA26" s="205">
        <f>COUNTIF($H$10:$H$84,"14その他")</f>
        <v>0</v>
      </c>
      <c r="AB26" s="69"/>
    </row>
    <row r="27" spans="1:28" s="1" customFormat="1" ht="18.600000000000001" customHeight="1">
      <c r="A27" s="47"/>
      <c r="B27" s="48" t="str">
        <f t="shared" si="0"/>
        <v/>
      </c>
      <c r="C27" s="271"/>
      <c r="D27" s="272"/>
      <c r="E27" s="272"/>
      <c r="F27" s="272"/>
      <c r="G27" s="289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91"/>
      <c r="X27" s="295"/>
      <c r="Y27" s="173" t="s">
        <v>0</v>
      </c>
      <c r="Z27" s="70" t="s">
        <v>73</v>
      </c>
      <c r="AA27" s="207">
        <f>SUM(AA13:AA26)</f>
        <v>0</v>
      </c>
      <c r="AB27" s="72"/>
    </row>
    <row r="28" spans="1:28" s="1" customFormat="1" ht="18.600000000000001" customHeight="1">
      <c r="A28" s="47"/>
      <c r="B28" s="48" t="str">
        <f t="shared" si="0"/>
        <v/>
      </c>
      <c r="C28" s="271"/>
      <c r="D28" s="272"/>
      <c r="E28" s="272"/>
      <c r="F28" s="272"/>
      <c r="G28" s="289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91"/>
      <c r="X28" s="294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0"/>
        <v/>
      </c>
      <c r="C29" s="271"/>
      <c r="D29" s="272"/>
      <c r="E29" s="272"/>
      <c r="F29" s="272"/>
      <c r="G29" s="289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91"/>
      <c r="X29" s="294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0"/>
        <v/>
      </c>
      <c r="C30" s="271"/>
      <c r="D30" s="272"/>
      <c r="E30" s="272"/>
      <c r="F30" s="272"/>
      <c r="G30" s="289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91"/>
      <c r="X30" s="294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0"/>
        <v/>
      </c>
      <c r="C31" s="271"/>
      <c r="D31" s="272"/>
      <c r="E31" s="272"/>
      <c r="F31" s="272"/>
      <c r="G31" s="289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91"/>
      <c r="X31" s="294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0"/>
        <v/>
      </c>
      <c r="C32" s="271"/>
      <c r="D32" s="272"/>
      <c r="E32" s="272"/>
      <c r="F32" s="272"/>
      <c r="G32" s="289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92"/>
      <c r="X32" s="295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0"/>
        <v/>
      </c>
      <c r="C33" s="271"/>
      <c r="D33" s="272"/>
      <c r="E33" s="272"/>
      <c r="F33" s="272"/>
      <c r="G33" s="289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96" t="s">
        <v>82</v>
      </c>
      <c r="X33" s="297"/>
      <c r="Y33" s="297"/>
      <c r="Z33" s="297"/>
      <c r="AA33" s="297"/>
      <c r="AB33" s="297"/>
    </row>
    <row r="34" spans="1:28" s="1" customFormat="1" ht="18.600000000000001" customHeight="1">
      <c r="A34" s="47"/>
      <c r="B34" s="48" t="str">
        <f t="shared" si="0"/>
        <v/>
      </c>
      <c r="C34" s="271"/>
      <c r="D34" s="272"/>
      <c r="E34" s="272"/>
      <c r="F34" s="272"/>
      <c r="G34" s="289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98" t="s">
        <v>83</v>
      </c>
      <c r="X34" s="29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0"/>
        <v/>
      </c>
      <c r="C35" s="271"/>
      <c r="D35" s="272"/>
      <c r="E35" s="272"/>
      <c r="F35" s="272"/>
      <c r="G35" s="289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300"/>
      <c r="X35" s="301"/>
      <c r="Y35" s="219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0"/>
        <v/>
      </c>
      <c r="C36" s="271"/>
      <c r="D36" s="272"/>
      <c r="E36" s="272"/>
      <c r="F36" s="272"/>
      <c r="G36" s="289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300"/>
      <c r="X36" s="30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0"/>
        <v/>
      </c>
      <c r="C37" s="271"/>
      <c r="D37" s="272"/>
      <c r="E37" s="272"/>
      <c r="F37" s="272"/>
      <c r="G37" s="289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300"/>
      <c r="X37" s="30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0"/>
        <v/>
      </c>
      <c r="C38" s="271"/>
      <c r="D38" s="272"/>
      <c r="E38" s="272"/>
      <c r="F38" s="272"/>
      <c r="G38" s="289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300"/>
      <c r="X38" s="30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0"/>
        <v/>
      </c>
      <c r="C39" s="271"/>
      <c r="D39" s="272"/>
      <c r="E39" s="272"/>
      <c r="F39" s="272"/>
      <c r="G39" s="289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302"/>
      <c r="X39" s="303"/>
      <c r="Y39" s="220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0"/>
        <v/>
      </c>
      <c r="C40" s="271"/>
      <c r="D40" s="272"/>
      <c r="E40" s="272"/>
      <c r="F40" s="272"/>
      <c r="G40" s="289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0"/>
        <v/>
      </c>
      <c r="C41" s="271"/>
      <c r="D41" s="272"/>
      <c r="E41" s="272"/>
      <c r="F41" s="272"/>
      <c r="G41" s="289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305" t="s">
        <v>10</v>
      </c>
      <c r="X41" s="306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0"/>
        <v/>
      </c>
      <c r="C42" s="271"/>
      <c r="D42" s="272"/>
      <c r="E42" s="272"/>
      <c r="F42" s="272"/>
      <c r="G42" s="289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307"/>
      <c r="X42" s="308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0"/>
        <v/>
      </c>
      <c r="C43" s="271"/>
      <c r="D43" s="272"/>
      <c r="E43" s="272"/>
      <c r="F43" s="272"/>
      <c r="G43" s="289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0"/>
        <v/>
      </c>
      <c r="C44" s="271"/>
      <c r="D44" s="272"/>
      <c r="E44" s="272"/>
      <c r="F44" s="272"/>
      <c r="G44" s="289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309" t="s">
        <v>11</v>
      </c>
      <c r="X44" s="310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0"/>
        <v/>
      </c>
      <c r="C45" s="271"/>
      <c r="D45" s="272"/>
      <c r="E45" s="272"/>
      <c r="F45" s="272"/>
      <c r="G45" s="289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311"/>
      <c r="X45" s="312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0"/>
        <v/>
      </c>
      <c r="C46" s="271"/>
      <c r="D46" s="272"/>
      <c r="E46" s="272"/>
      <c r="F46" s="272"/>
      <c r="G46" s="289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0"/>
        <v/>
      </c>
      <c r="C47" s="271"/>
      <c r="D47" s="272"/>
      <c r="E47" s="272"/>
      <c r="F47" s="272"/>
      <c r="G47" s="289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0"/>
        <v/>
      </c>
      <c r="C48" s="271"/>
      <c r="D48" s="272"/>
      <c r="E48" s="272"/>
      <c r="F48" s="272"/>
      <c r="G48" s="289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304"/>
      <c r="X48" s="304"/>
      <c r="Y48" s="304"/>
      <c r="Z48" s="81"/>
      <c r="AA48" s="7"/>
      <c r="AB48" s="86"/>
    </row>
    <row r="49" spans="1:26" s="1" customFormat="1" ht="18.600000000000001" customHeight="1">
      <c r="A49" s="47"/>
      <c r="B49" s="48" t="str">
        <f t="shared" si="0"/>
        <v/>
      </c>
      <c r="C49" s="271"/>
      <c r="D49" s="272"/>
      <c r="E49" s="272"/>
      <c r="F49" s="272"/>
      <c r="G49" s="289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304" t="str">
        <f>A2&amp;"年"&amp;E2&amp;"月"</f>
        <v>2026年12月</v>
      </c>
      <c r="X49" s="304"/>
      <c r="Y49" s="304"/>
      <c r="Z49" s="89"/>
    </row>
    <row r="50" spans="1:26" s="1" customFormat="1" ht="18.600000000000001" customHeight="1">
      <c r="A50" s="47"/>
      <c r="B50" s="48" t="str">
        <f t="shared" si="0"/>
        <v/>
      </c>
      <c r="C50" s="271"/>
      <c r="D50" s="272"/>
      <c r="E50" s="272"/>
      <c r="F50" s="272"/>
      <c r="G50" s="289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0"/>
        <v/>
      </c>
      <c r="C51" s="271"/>
      <c r="D51" s="272"/>
      <c r="E51" s="272"/>
      <c r="F51" s="272"/>
      <c r="G51" s="289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3</v>
      </c>
      <c r="Y51" s="91"/>
    </row>
    <row r="52" spans="1:26" s="1" customFormat="1" ht="18.600000000000001" customHeight="1">
      <c r="A52" s="47"/>
      <c r="B52" s="48" t="str">
        <f t="shared" si="0"/>
        <v/>
      </c>
      <c r="C52" s="271"/>
      <c r="D52" s="272"/>
      <c r="E52" s="272"/>
      <c r="F52" s="272"/>
      <c r="G52" s="289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1" si="1">WEEKDAY($A$2&amp;"/"&amp;$E$2&amp;"/"&amp;W52)</f>
        <v>4</v>
      </c>
      <c r="Y52" s="88"/>
    </row>
    <row r="53" spans="1:26" s="1" customFormat="1" ht="18.600000000000001" customHeight="1">
      <c r="A53" s="47"/>
      <c r="B53" s="48" t="str">
        <f t="shared" si="0"/>
        <v/>
      </c>
      <c r="C53" s="271"/>
      <c r="D53" s="272"/>
      <c r="E53" s="272"/>
      <c r="F53" s="272"/>
      <c r="G53" s="289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1"/>
        <v>5</v>
      </c>
      <c r="Y53" s="88"/>
    </row>
    <row r="54" spans="1:26" s="1" customFormat="1" ht="18.600000000000001" customHeight="1">
      <c r="A54" s="47"/>
      <c r="B54" s="48" t="str">
        <f t="shared" si="0"/>
        <v/>
      </c>
      <c r="C54" s="271"/>
      <c r="D54" s="272"/>
      <c r="E54" s="272"/>
      <c r="F54" s="272"/>
      <c r="G54" s="289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1"/>
        <v>6</v>
      </c>
      <c r="Y54" s="88"/>
    </row>
    <row r="55" spans="1:26" s="1" customFormat="1" ht="18.600000000000001" customHeight="1">
      <c r="A55" s="47"/>
      <c r="B55" s="48" t="str">
        <f t="shared" si="0"/>
        <v/>
      </c>
      <c r="C55" s="271"/>
      <c r="D55" s="272"/>
      <c r="E55" s="272"/>
      <c r="F55" s="272"/>
      <c r="G55" s="289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1"/>
        <v>7</v>
      </c>
      <c r="Y55" s="88"/>
    </row>
    <row r="56" spans="1:26" s="1" customFormat="1" ht="18.600000000000001" customHeight="1">
      <c r="A56" s="47"/>
      <c r="B56" s="48" t="str">
        <f t="shared" si="0"/>
        <v/>
      </c>
      <c r="C56" s="271"/>
      <c r="D56" s="272"/>
      <c r="E56" s="272"/>
      <c r="F56" s="272"/>
      <c r="G56" s="289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1"/>
        <v>1</v>
      </c>
      <c r="Y56" s="88"/>
    </row>
    <row r="57" spans="1:26" s="1" customFormat="1" ht="18.600000000000001" customHeight="1">
      <c r="A57" s="47"/>
      <c r="B57" s="48" t="str">
        <f t="shared" si="0"/>
        <v/>
      </c>
      <c r="C57" s="271"/>
      <c r="D57" s="272"/>
      <c r="E57" s="272"/>
      <c r="F57" s="272"/>
      <c r="G57" s="289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1"/>
        <v>2</v>
      </c>
      <c r="Y57" s="88"/>
    </row>
    <row r="58" spans="1:26" s="1" customFormat="1" ht="18.600000000000001" customHeight="1">
      <c r="A58" s="47"/>
      <c r="B58" s="48" t="str">
        <f t="shared" si="0"/>
        <v/>
      </c>
      <c r="C58" s="271"/>
      <c r="D58" s="272"/>
      <c r="E58" s="272"/>
      <c r="F58" s="272"/>
      <c r="G58" s="289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1"/>
        <v>3</v>
      </c>
      <c r="Y58" s="88"/>
    </row>
    <row r="59" spans="1:26" s="1" customFormat="1" ht="18.600000000000001" customHeight="1">
      <c r="A59" s="47"/>
      <c r="B59" s="48" t="str">
        <f t="shared" si="0"/>
        <v/>
      </c>
      <c r="C59" s="271"/>
      <c r="D59" s="272"/>
      <c r="E59" s="272"/>
      <c r="F59" s="272"/>
      <c r="G59" s="289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1"/>
        <v>4</v>
      </c>
      <c r="Y59" s="88"/>
    </row>
    <row r="60" spans="1:26" s="1" customFormat="1" ht="18.600000000000001" customHeight="1">
      <c r="A60" s="47"/>
      <c r="B60" s="48" t="str">
        <f t="shared" si="0"/>
        <v/>
      </c>
      <c r="C60" s="271"/>
      <c r="D60" s="272"/>
      <c r="E60" s="272"/>
      <c r="F60" s="272"/>
      <c r="G60" s="289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1"/>
        <v>5</v>
      </c>
      <c r="Y60" s="88"/>
    </row>
    <row r="61" spans="1:26" s="1" customFormat="1" ht="18.600000000000001" customHeight="1">
      <c r="A61" s="47"/>
      <c r="B61" s="48" t="str">
        <f t="shared" si="0"/>
        <v/>
      </c>
      <c r="C61" s="271"/>
      <c r="D61" s="272"/>
      <c r="E61" s="272"/>
      <c r="F61" s="272"/>
      <c r="G61" s="289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1"/>
        <v>6</v>
      </c>
      <c r="Y61" s="88"/>
    </row>
    <row r="62" spans="1:26" s="1" customFormat="1" ht="18.600000000000001" customHeight="1">
      <c r="A62" s="47"/>
      <c r="B62" s="48" t="str">
        <f t="shared" si="0"/>
        <v/>
      </c>
      <c r="C62" s="271"/>
      <c r="D62" s="272"/>
      <c r="E62" s="272"/>
      <c r="F62" s="272"/>
      <c r="G62" s="289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1"/>
        <v>7</v>
      </c>
      <c r="Y62" s="88"/>
    </row>
    <row r="63" spans="1:26" s="1" customFormat="1" ht="18.600000000000001" customHeight="1">
      <c r="A63" s="47"/>
      <c r="B63" s="48" t="str">
        <f t="shared" si="0"/>
        <v/>
      </c>
      <c r="C63" s="271"/>
      <c r="D63" s="272"/>
      <c r="E63" s="272"/>
      <c r="F63" s="272"/>
      <c r="G63" s="289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1"/>
        <v>1</v>
      </c>
      <c r="Y63" s="88"/>
    </row>
    <row r="64" spans="1:26" s="1" customFormat="1" ht="18.600000000000001" customHeight="1">
      <c r="A64" s="47"/>
      <c r="B64" s="48" t="str">
        <f t="shared" si="0"/>
        <v/>
      </c>
      <c r="C64" s="271"/>
      <c r="D64" s="272"/>
      <c r="E64" s="272"/>
      <c r="F64" s="272"/>
      <c r="G64" s="289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1"/>
        <v>2</v>
      </c>
      <c r="Y64" s="88"/>
    </row>
    <row r="65" spans="1:25" s="1" customFormat="1" ht="18.600000000000001" customHeight="1">
      <c r="A65" s="47"/>
      <c r="B65" s="48" t="str">
        <f t="shared" si="0"/>
        <v/>
      </c>
      <c r="C65" s="271"/>
      <c r="D65" s="272"/>
      <c r="E65" s="272"/>
      <c r="F65" s="272"/>
      <c r="G65" s="289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1"/>
        <v>3</v>
      </c>
      <c r="Y65" s="88"/>
    </row>
    <row r="66" spans="1:25" s="1" customFormat="1" ht="18.600000000000001" customHeight="1">
      <c r="A66" s="47"/>
      <c r="B66" s="48" t="str">
        <f t="shared" si="0"/>
        <v/>
      </c>
      <c r="C66" s="271"/>
      <c r="D66" s="272"/>
      <c r="E66" s="272"/>
      <c r="F66" s="272"/>
      <c r="G66" s="289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1"/>
        <v>4</v>
      </c>
      <c r="Y66" s="88"/>
    </row>
    <row r="67" spans="1:25" s="1" customFormat="1" ht="18.600000000000001" customHeight="1">
      <c r="A67" s="47"/>
      <c r="B67" s="48" t="str">
        <f t="shared" si="0"/>
        <v/>
      </c>
      <c r="C67" s="271"/>
      <c r="D67" s="272"/>
      <c r="E67" s="272"/>
      <c r="F67" s="272"/>
      <c r="G67" s="289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1"/>
        <v>5</v>
      </c>
      <c r="Y67" s="88"/>
    </row>
    <row r="68" spans="1:25" s="1" customFormat="1" ht="18.600000000000001" customHeight="1">
      <c r="A68" s="47"/>
      <c r="B68" s="48" t="str">
        <f t="shared" si="0"/>
        <v/>
      </c>
      <c r="C68" s="271"/>
      <c r="D68" s="272"/>
      <c r="E68" s="272"/>
      <c r="F68" s="272"/>
      <c r="G68" s="289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1"/>
        <v>6</v>
      </c>
      <c r="Y68" s="88"/>
    </row>
    <row r="69" spans="1:25" s="1" customFormat="1" ht="18.600000000000001" customHeight="1">
      <c r="A69" s="47"/>
      <c r="B69" s="48" t="str">
        <f t="shared" si="0"/>
        <v/>
      </c>
      <c r="C69" s="271"/>
      <c r="D69" s="272"/>
      <c r="E69" s="272"/>
      <c r="F69" s="272"/>
      <c r="G69" s="289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1"/>
        <v>7</v>
      </c>
      <c r="Y69" s="88"/>
    </row>
    <row r="70" spans="1:25" s="1" customFormat="1" ht="18.600000000000001" customHeight="1">
      <c r="A70" s="47"/>
      <c r="B70" s="48" t="str">
        <f t="shared" si="0"/>
        <v/>
      </c>
      <c r="C70" s="271"/>
      <c r="D70" s="272"/>
      <c r="E70" s="272"/>
      <c r="F70" s="272"/>
      <c r="G70" s="289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1"/>
        <v>1</v>
      </c>
      <c r="Y70" s="88"/>
    </row>
    <row r="71" spans="1:25" s="1" customFormat="1" ht="18.600000000000001" customHeight="1">
      <c r="A71" s="47"/>
      <c r="B71" s="48" t="str">
        <f t="shared" si="0"/>
        <v/>
      </c>
      <c r="C71" s="271"/>
      <c r="D71" s="272"/>
      <c r="E71" s="272"/>
      <c r="F71" s="272"/>
      <c r="G71" s="289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1"/>
        <v>2</v>
      </c>
      <c r="Y71" s="88"/>
    </row>
    <row r="72" spans="1:25" s="1" customFormat="1" ht="18.600000000000001" customHeight="1">
      <c r="A72" s="47"/>
      <c r="B72" s="48" t="str">
        <f t="shared" si="0"/>
        <v/>
      </c>
      <c r="C72" s="271"/>
      <c r="D72" s="272"/>
      <c r="E72" s="272"/>
      <c r="F72" s="272"/>
      <c r="G72" s="289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1"/>
        <v>3</v>
      </c>
      <c r="Y72" s="88"/>
    </row>
    <row r="73" spans="1:25" s="1" customFormat="1" ht="18.600000000000001" customHeight="1">
      <c r="A73" s="47"/>
      <c r="B73" s="48" t="str">
        <f t="shared" si="0"/>
        <v/>
      </c>
      <c r="C73" s="271"/>
      <c r="D73" s="272"/>
      <c r="E73" s="272"/>
      <c r="F73" s="272"/>
      <c r="G73" s="289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1"/>
        <v>4</v>
      </c>
      <c r="Y73" s="88"/>
    </row>
    <row r="74" spans="1:25" s="1" customFormat="1" ht="18.600000000000001" customHeight="1">
      <c r="A74" s="47"/>
      <c r="B74" s="48" t="str">
        <f t="shared" si="0"/>
        <v/>
      </c>
      <c r="C74" s="271"/>
      <c r="D74" s="272"/>
      <c r="E74" s="272"/>
      <c r="F74" s="272"/>
      <c r="G74" s="289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1"/>
        <v>5</v>
      </c>
      <c r="Y74" s="88"/>
    </row>
    <row r="75" spans="1:25" s="1" customFormat="1" ht="18.600000000000001" customHeight="1">
      <c r="A75" s="47"/>
      <c r="B75" s="48" t="str">
        <f t="shared" ref="B75:B84" si="2">IF(A75&lt;&gt;"",WEEKDAY($A$2&amp;"/"&amp;$E$2&amp;"/"&amp;A75),"")</f>
        <v/>
      </c>
      <c r="C75" s="271"/>
      <c r="D75" s="272"/>
      <c r="E75" s="272"/>
      <c r="F75" s="272"/>
      <c r="G75" s="289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1"/>
        <v>6</v>
      </c>
      <c r="Y75" s="88"/>
    </row>
    <row r="76" spans="1:25" s="1" customFormat="1" ht="18.600000000000001" customHeight="1">
      <c r="A76" s="47"/>
      <c r="B76" s="48" t="str">
        <f t="shared" si="2"/>
        <v/>
      </c>
      <c r="C76" s="271"/>
      <c r="D76" s="272"/>
      <c r="E76" s="272"/>
      <c r="F76" s="272"/>
      <c r="G76" s="289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1"/>
        <v>7</v>
      </c>
      <c r="Y76" s="88"/>
    </row>
    <row r="77" spans="1:25" s="1" customFormat="1" ht="18.600000000000001" customHeight="1">
      <c r="A77" s="47"/>
      <c r="B77" s="48" t="str">
        <f t="shared" si="2"/>
        <v/>
      </c>
      <c r="C77" s="271"/>
      <c r="D77" s="272"/>
      <c r="E77" s="272"/>
      <c r="F77" s="272"/>
      <c r="G77" s="289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1"/>
        <v>1</v>
      </c>
      <c r="Y77" s="88"/>
    </row>
    <row r="78" spans="1:25" s="1" customFormat="1" ht="18.600000000000001" customHeight="1">
      <c r="A78" s="47"/>
      <c r="B78" s="48" t="str">
        <f t="shared" si="2"/>
        <v/>
      </c>
      <c r="C78" s="271"/>
      <c r="D78" s="272"/>
      <c r="E78" s="272"/>
      <c r="F78" s="272"/>
      <c r="G78" s="289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1"/>
        <v>2</v>
      </c>
      <c r="Y78" s="88"/>
    </row>
    <row r="79" spans="1:25" s="1" customFormat="1" ht="18.600000000000001" customHeight="1">
      <c r="A79" s="47"/>
      <c r="B79" s="48" t="str">
        <f t="shared" si="2"/>
        <v/>
      </c>
      <c r="C79" s="271"/>
      <c r="D79" s="272"/>
      <c r="E79" s="272"/>
      <c r="F79" s="272"/>
      <c r="G79" s="289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1"/>
        <v>3</v>
      </c>
      <c r="Y79" s="88"/>
    </row>
    <row r="80" spans="1:25" s="1" customFormat="1" ht="18.600000000000001" customHeight="1">
      <c r="A80" s="47"/>
      <c r="B80" s="48" t="str">
        <f t="shared" si="2"/>
        <v/>
      </c>
      <c r="C80" s="271"/>
      <c r="D80" s="272"/>
      <c r="E80" s="272"/>
      <c r="F80" s="272"/>
      <c r="G80" s="289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1"/>
        <v>4</v>
      </c>
      <c r="Y80" s="88"/>
    </row>
    <row r="81" spans="1:28" s="1" customFormat="1" ht="18.600000000000001" customHeight="1">
      <c r="A81" s="47"/>
      <c r="B81" s="48" t="str">
        <f t="shared" si="2"/>
        <v/>
      </c>
      <c r="C81" s="271"/>
      <c r="D81" s="272"/>
      <c r="E81" s="272"/>
      <c r="F81" s="272"/>
      <c r="G81" s="289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7">
        <v>31</v>
      </c>
      <c r="X81" s="90">
        <f t="shared" si="1"/>
        <v>5</v>
      </c>
      <c r="Y81" s="86"/>
    </row>
    <row r="82" spans="1:28" s="1" customFormat="1" ht="18.600000000000001" customHeight="1">
      <c r="A82" s="47"/>
      <c r="B82" s="48" t="str">
        <f t="shared" si="2"/>
        <v/>
      </c>
      <c r="C82" s="271"/>
      <c r="D82" s="272"/>
      <c r="E82" s="272"/>
      <c r="F82" s="272"/>
      <c r="G82" s="289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2"/>
        <v/>
      </c>
      <c r="C83" s="271"/>
      <c r="D83" s="272"/>
      <c r="E83" s="272"/>
      <c r="F83" s="272"/>
      <c r="G83" s="289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 t="shared" si="2"/>
        <v/>
      </c>
      <c r="C84" s="313"/>
      <c r="D84" s="314"/>
      <c r="E84" s="314"/>
      <c r="F84" s="314"/>
      <c r="G84" s="314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315" t="s">
        <v>97</v>
      </c>
      <c r="B85" s="316"/>
      <c r="C85" s="316"/>
      <c r="D85" s="316"/>
      <c r="E85" s="316"/>
      <c r="F85" s="316"/>
      <c r="G85" s="317"/>
      <c r="H85" s="102">
        <f>COUNTA(H10:H84)</f>
        <v>0</v>
      </c>
      <c r="I85" s="103">
        <f>COUNTA(I10:I84)</f>
        <v>0</v>
      </c>
      <c r="J85" s="104">
        <f t="shared" ref="J85:S85" si="3">SUM(J10:J84)</f>
        <v>0</v>
      </c>
      <c r="K85" s="102">
        <f t="shared" si="3"/>
        <v>0</v>
      </c>
      <c r="L85" s="102">
        <f t="shared" si="3"/>
        <v>0</v>
      </c>
      <c r="M85" s="102">
        <f t="shared" si="3"/>
        <v>0</v>
      </c>
      <c r="N85" s="102">
        <f t="shared" si="3"/>
        <v>0</v>
      </c>
      <c r="O85" s="102">
        <f t="shared" si="3"/>
        <v>0</v>
      </c>
      <c r="P85" s="102">
        <f t="shared" si="3"/>
        <v>0</v>
      </c>
      <c r="Q85" s="102">
        <f t="shared" si="3"/>
        <v>0</v>
      </c>
      <c r="R85" s="102">
        <f t="shared" si="3"/>
        <v>0</v>
      </c>
      <c r="S85" s="102">
        <f t="shared" si="3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</sheetData>
  <sheetProtection password="BEBE" sheet="1" objects="1" scenarios="1"/>
  <mergeCells count="114">
    <mergeCell ref="A85:G85"/>
    <mergeCell ref="W49:Y49"/>
    <mergeCell ref="N2:O2"/>
    <mergeCell ref="P2:T2"/>
    <mergeCell ref="A2:C2"/>
    <mergeCell ref="N3:O3"/>
    <mergeCell ref="P3:T3"/>
    <mergeCell ref="A5:B9"/>
    <mergeCell ref="C5:G9"/>
    <mergeCell ref="H5:I5"/>
    <mergeCell ref="J5:O5"/>
    <mergeCell ref="P5:Q5"/>
    <mergeCell ref="R5:S5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0:G10"/>
    <mergeCell ref="T5:T8"/>
    <mergeCell ref="Q6:Q8"/>
    <mergeCell ref="R6:R8"/>
    <mergeCell ref="S6:S8"/>
    <mergeCell ref="X6:AB6"/>
    <mergeCell ref="Y7:AB8"/>
    <mergeCell ref="V10:W10"/>
    <mergeCell ref="Z10:AB10"/>
    <mergeCell ref="C11:G11"/>
    <mergeCell ref="C12:G12"/>
    <mergeCell ref="W11:AB11"/>
    <mergeCell ref="W13:W32"/>
    <mergeCell ref="X13:X27"/>
    <mergeCell ref="X28:X32"/>
    <mergeCell ref="C22:G22"/>
    <mergeCell ref="C23:G23"/>
    <mergeCell ref="C24:G24"/>
    <mergeCell ref="C25:G25"/>
    <mergeCell ref="C26:G26"/>
    <mergeCell ref="C27:G27"/>
    <mergeCell ref="C18:G18"/>
    <mergeCell ref="C19:G19"/>
    <mergeCell ref="C20:G20"/>
    <mergeCell ref="C28:G28"/>
    <mergeCell ref="C29:G29"/>
    <mergeCell ref="C30:G30"/>
    <mergeCell ref="C31:G31"/>
    <mergeCell ref="C32:G32"/>
    <mergeCell ref="C13:G13"/>
    <mergeCell ref="C14:G14"/>
    <mergeCell ref="C15:G15"/>
    <mergeCell ref="C16:G16"/>
    <mergeCell ref="C17:G17"/>
    <mergeCell ref="C21:G21"/>
    <mergeCell ref="W33:AB33"/>
    <mergeCell ref="W34:X39"/>
    <mergeCell ref="C45:G45"/>
    <mergeCell ref="C46:G46"/>
    <mergeCell ref="C47:G47"/>
    <mergeCell ref="C48:G48"/>
    <mergeCell ref="C49:G49"/>
    <mergeCell ref="C39:G39"/>
    <mergeCell ref="C40:G40"/>
    <mergeCell ref="C41:G41"/>
    <mergeCell ref="C42:G42"/>
    <mergeCell ref="C43:G43"/>
    <mergeCell ref="C44:G44"/>
    <mergeCell ref="W41:X42"/>
    <mergeCell ref="W44:X45"/>
    <mergeCell ref="W48:Y48"/>
    <mergeCell ref="C33:G33"/>
    <mergeCell ref="C34:G34"/>
    <mergeCell ref="C35:G35"/>
    <mergeCell ref="C36:G36"/>
    <mergeCell ref="C37:G37"/>
    <mergeCell ref="C38:G38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84:G84"/>
    <mergeCell ref="C80:G80"/>
    <mergeCell ref="C81:G81"/>
    <mergeCell ref="C82:G82"/>
    <mergeCell ref="C83:G83"/>
    <mergeCell ref="C74:G74"/>
    <mergeCell ref="C75:G75"/>
    <mergeCell ref="C76:G76"/>
    <mergeCell ref="C77:G77"/>
    <mergeCell ref="C78:G78"/>
    <mergeCell ref="C79:G79"/>
  </mergeCells>
  <phoneticPr fontId="2"/>
  <conditionalFormatting sqref="X51:X81">
    <cfRule type="cellIs" priority="3" operator="between">
      <formula>2</formula>
      <formula>6</formula>
    </cfRule>
    <cfRule type="cellIs" dxfId="77" priority="4" operator="equal">
      <formula>1</formula>
    </cfRule>
    <cfRule type="cellIs" dxfId="76" priority="5" operator="equal">
      <formula>7</formula>
    </cfRule>
  </conditionalFormatting>
  <conditionalFormatting sqref="H33:H46">
    <cfRule type="expression" dxfId="75" priority="2">
      <formula>H33&lt;&gt;""</formula>
    </cfRule>
  </conditionalFormatting>
  <conditionalFormatting sqref="I33:I46">
    <cfRule type="expression" dxfId="74" priority="1">
      <formula>I33&lt;&gt;""</formula>
    </cfRule>
  </conditionalFormatting>
  <conditionalFormatting sqref="I10">
    <cfRule type="expression" dxfId="73" priority="12">
      <formula>I10&lt;&gt;""</formula>
    </cfRule>
  </conditionalFormatting>
  <conditionalFormatting sqref="J10:T12 J14:T84">
    <cfRule type="expression" dxfId="72" priority="11">
      <formula>J10&lt;&gt;""</formula>
    </cfRule>
  </conditionalFormatting>
  <conditionalFormatting sqref="C13:G13">
    <cfRule type="expression" dxfId="71" priority="10">
      <formula>C13&lt;&gt;""</formula>
    </cfRule>
  </conditionalFormatting>
  <conditionalFormatting sqref="J13:T13">
    <cfRule type="expression" dxfId="70" priority="9">
      <formula>J13&lt;&gt;""</formula>
    </cfRule>
  </conditionalFormatting>
  <conditionalFormatting sqref="H11:H32 H47:H84">
    <cfRule type="expression" dxfId="69" priority="8">
      <formula>H11&lt;&gt;""</formula>
    </cfRule>
  </conditionalFormatting>
  <conditionalFormatting sqref="I11:I32 I47:I84">
    <cfRule type="expression" dxfId="68" priority="7">
      <formula>I11&lt;&gt;""</formula>
    </cfRule>
  </conditionalFormatting>
  <conditionalFormatting sqref="T85">
    <cfRule type="cellIs" dxfId="67" priority="19" stopIfTrue="1" operator="greaterThan">
      <formula>30</formula>
    </cfRule>
  </conditionalFormatting>
  <conditionalFormatting sqref="H85">
    <cfRule type="cellIs" dxfId="66" priority="20" stopIfTrue="1" operator="notEqual">
      <formula>$I$84</formula>
    </cfRule>
  </conditionalFormatting>
  <conditionalFormatting sqref="I85">
    <cfRule type="cellIs" dxfId="65" priority="21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64" priority="17" operator="equal">
      <formula>1</formula>
    </cfRule>
    <cfRule type="cellIs" dxfId="63" priority="18" operator="equal">
      <formula>7</formula>
    </cfRule>
  </conditionalFormatting>
  <conditionalFormatting sqref="A10:A84">
    <cfRule type="expression" dxfId="62" priority="15">
      <formula>A10&lt;&gt;""</formula>
    </cfRule>
  </conditionalFormatting>
  <conditionalFormatting sqref="C10:G12 C14:G84">
    <cfRule type="expression" dxfId="61" priority="14">
      <formula>C10&lt;&gt;""</formula>
    </cfRule>
  </conditionalFormatting>
  <conditionalFormatting sqref="H10">
    <cfRule type="expression" dxfId="60" priority="13">
      <formula>H10&lt;&gt;""</formula>
    </cfRule>
  </conditionalFormatting>
  <conditionalFormatting sqref="P2:T3">
    <cfRule type="cellIs" dxfId="59" priority="6" operator="equal">
      <formula>""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A10:A84">
      <formula1>$W$51:$W$81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topLeftCell="D1" zoomScaleNormal="100" workbookViewId="0">
      <selection activeCell="Y34" sqref="Y34:Y39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26">
        <v>2027</v>
      </c>
      <c r="B2" s="226"/>
      <c r="C2" s="226"/>
      <c r="D2" s="188" t="s">
        <v>1</v>
      </c>
      <c r="E2" s="189">
        <v>1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27" t="s">
        <v>4</v>
      </c>
      <c r="O2" s="228"/>
      <c r="P2" s="229"/>
      <c r="Q2" s="229"/>
      <c r="R2" s="229"/>
      <c r="S2" s="229"/>
      <c r="T2" s="23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31"/>
      <c r="O3" s="232"/>
      <c r="P3" s="233"/>
      <c r="Q3" s="233"/>
      <c r="R3" s="233"/>
      <c r="S3" s="233"/>
      <c r="T3" s="23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35" t="s">
        <v>6</v>
      </c>
      <c r="B5" s="236"/>
      <c r="C5" s="241" t="s">
        <v>7</v>
      </c>
      <c r="D5" s="242"/>
      <c r="E5" s="242"/>
      <c r="F5" s="242"/>
      <c r="G5" s="242"/>
      <c r="H5" s="247" t="s">
        <v>8</v>
      </c>
      <c r="I5" s="248"/>
      <c r="J5" s="249" t="s">
        <v>9</v>
      </c>
      <c r="K5" s="250"/>
      <c r="L5" s="250"/>
      <c r="M5" s="250"/>
      <c r="N5" s="250"/>
      <c r="O5" s="251"/>
      <c r="P5" s="252" t="s">
        <v>10</v>
      </c>
      <c r="Q5" s="253"/>
      <c r="R5" s="254" t="s">
        <v>11</v>
      </c>
      <c r="S5" s="255"/>
      <c r="T5" s="25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37"/>
      <c r="B6" s="238"/>
      <c r="C6" s="243"/>
      <c r="D6" s="244"/>
      <c r="E6" s="244"/>
      <c r="F6" s="244"/>
      <c r="G6" s="244"/>
      <c r="H6" s="259" t="s">
        <v>14</v>
      </c>
      <c r="I6" s="261" t="s">
        <v>15</v>
      </c>
      <c r="J6" s="263" t="s">
        <v>16</v>
      </c>
      <c r="K6" s="265" t="s">
        <v>17</v>
      </c>
      <c r="L6" s="265" t="s">
        <v>18</v>
      </c>
      <c r="M6" s="267" t="s">
        <v>19</v>
      </c>
      <c r="N6" s="265" t="s">
        <v>20</v>
      </c>
      <c r="O6" s="269" t="s">
        <v>21</v>
      </c>
      <c r="P6" s="277" t="s">
        <v>22</v>
      </c>
      <c r="Q6" s="279" t="s">
        <v>23</v>
      </c>
      <c r="R6" s="281" t="s">
        <v>24</v>
      </c>
      <c r="S6" s="283" t="s">
        <v>25</v>
      </c>
      <c r="T6" s="257"/>
      <c r="U6" s="186"/>
      <c r="V6" s="180"/>
      <c r="W6" s="20"/>
      <c r="X6" s="285">
        <f>P2</f>
        <v>0</v>
      </c>
      <c r="Y6" s="285"/>
      <c r="Z6" s="285"/>
      <c r="AA6" s="285"/>
      <c r="AB6" s="286"/>
    </row>
    <row r="7" spans="1:28" s="1" customFormat="1" ht="18" customHeight="1">
      <c r="A7" s="237"/>
      <c r="B7" s="238"/>
      <c r="C7" s="243"/>
      <c r="D7" s="244"/>
      <c r="E7" s="244"/>
      <c r="F7" s="244"/>
      <c r="G7" s="244"/>
      <c r="H7" s="260"/>
      <c r="I7" s="262"/>
      <c r="J7" s="264"/>
      <c r="K7" s="266"/>
      <c r="L7" s="266"/>
      <c r="M7" s="268"/>
      <c r="N7" s="266"/>
      <c r="O7" s="270"/>
      <c r="P7" s="278"/>
      <c r="Q7" s="280"/>
      <c r="R7" s="282"/>
      <c r="S7" s="284"/>
      <c r="T7" s="258"/>
      <c r="U7" s="21"/>
      <c r="V7" s="13"/>
      <c r="W7" s="22" t="s">
        <v>26</v>
      </c>
      <c r="X7" s="2"/>
      <c r="Y7" s="285">
        <f>P3</f>
        <v>0</v>
      </c>
      <c r="Z7" s="285"/>
      <c r="AA7" s="285"/>
      <c r="AB7" s="286"/>
    </row>
    <row r="8" spans="1:28" s="1" customFormat="1" ht="18" customHeight="1">
      <c r="A8" s="237"/>
      <c r="B8" s="238"/>
      <c r="C8" s="243"/>
      <c r="D8" s="244"/>
      <c r="E8" s="244"/>
      <c r="F8" s="244"/>
      <c r="G8" s="244"/>
      <c r="H8" s="260"/>
      <c r="I8" s="262"/>
      <c r="J8" s="264"/>
      <c r="K8" s="266"/>
      <c r="L8" s="266"/>
      <c r="M8" s="268"/>
      <c r="N8" s="266"/>
      <c r="O8" s="270"/>
      <c r="P8" s="278"/>
      <c r="Q8" s="280"/>
      <c r="R8" s="282"/>
      <c r="S8" s="284"/>
      <c r="T8" s="258"/>
      <c r="U8" s="20"/>
      <c r="V8" s="13"/>
      <c r="W8" s="23"/>
      <c r="X8" s="24"/>
      <c r="Y8" s="287"/>
      <c r="Z8" s="287"/>
      <c r="AA8" s="287"/>
      <c r="AB8" s="288"/>
    </row>
    <row r="9" spans="1:28" s="1" customFormat="1" ht="18" customHeight="1">
      <c r="A9" s="239"/>
      <c r="B9" s="240"/>
      <c r="C9" s="245"/>
      <c r="D9" s="246"/>
      <c r="E9" s="246"/>
      <c r="F9" s="246"/>
      <c r="G9" s="24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8"/>
      <c r="D10" s="319"/>
      <c r="E10" s="319"/>
      <c r="F10" s="319"/>
      <c r="G10" s="319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73">
        <f>A2</f>
        <v>2027</v>
      </c>
      <c r="W10" s="274"/>
      <c r="X10" s="46" t="s">
        <v>40</v>
      </c>
      <c r="Y10" s="203">
        <f>E2</f>
        <v>1</v>
      </c>
      <c r="Z10" s="275" t="s">
        <v>119</v>
      </c>
      <c r="AA10" s="275"/>
      <c r="AB10" s="275"/>
    </row>
    <row r="11" spans="1:28" s="1" customFormat="1" ht="18.600000000000001" customHeight="1">
      <c r="A11" s="47"/>
      <c r="B11" s="48" t="str">
        <f t="shared" ref="B11:B74" si="0">IF(A11&lt;&gt;"",WEEKDAY($A$2&amp;"/"&amp;$E$2&amp;"/"&amp;A11),"")</f>
        <v/>
      </c>
      <c r="C11" s="271"/>
      <c r="D11" s="272"/>
      <c r="E11" s="272"/>
      <c r="F11" s="272"/>
      <c r="G11" s="272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76" t="s">
        <v>41</v>
      </c>
      <c r="X11" s="276"/>
      <c r="Y11" s="276"/>
      <c r="Z11" s="276"/>
      <c r="AA11" s="276"/>
      <c r="AB11" s="276"/>
    </row>
    <row r="12" spans="1:28" s="1" customFormat="1" ht="18.600000000000001" customHeight="1">
      <c r="A12" s="47"/>
      <c r="B12" s="48" t="str">
        <f t="shared" si="0"/>
        <v/>
      </c>
      <c r="C12" s="271"/>
      <c r="D12" s="272"/>
      <c r="E12" s="272"/>
      <c r="F12" s="272"/>
      <c r="G12" s="272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 t="shared" si="0"/>
        <v/>
      </c>
      <c r="C13" s="271"/>
      <c r="D13" s="272"/>
      <c r="E13" s="272"/>
      <c r="F13" s="272"/>
      <c r="G13" s="289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90" t="s">
        <v>42</v>
      </c>
      <c r="X13" s="293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71"/>
      <c r="D14" s="272"/>
      <c r="E14" s="272"/>
      <c r="F14" s="272"/>
      <c r="G14" s="272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91"/>
      <c r="X14" s="294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 t="shared" si="0"/>
        <v/>
      </c>
      <c r="C15" s="271"/>
      <c r="D15" s="272"/>
      <c r="E15" s="272"/>
      <c r="F15" s="272"/>
      <c r="G15" s="272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91"/>
      <c r="X15" s="294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si="0"/>
        <v/>
      </c>
      <c r="C16" s="271"/>
      <c r="D16" s="272"/>
      <c r="E16" s="272"/>
      <c r="F16" s="272"/>
      <c r="G16" s="272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91"/>
      <c r="X16" s="294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0"/>
        <v/>
      </c>
      <c r="C17" s="271"/>
      <c r="D17" s="272"/>
      <c r="E17" s="272"/>
      <c r="F17" s="272"/>
      <c r="G17" s="289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91"/>
      <c r="X17" s="294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0"/>
        <v/>
      </c>
      <c r="C18" s="271"/>
      <c r="D18" s="272"/>
      <c r="E18" s="272"/>
      <c r="F18" s="272"/>
      <c r="G18" s="289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91"/>
      <c r="X18" s="294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0"/>
        <v/>
      </c>
      <c r="C19" s="271"/>
      <c r="D19" s="272"/>
      <c r="E19" s="272"/>
      <c r="F19" s="272"/>
      <c r="G19" s="289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91"/>
      <c r="X19" s="294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0"/>
        <v/>
      </c>
      <c r="C20" s="271"/>
      <c r="D20" s="272"/>
      <c r="E20" s="272"/>
      <c r="F20" s="272"/>
      <c r="G20" s="289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91"/>
      <c r="X20" s="294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0"/>
        <v/>
      </c>
      <c r="C21" s="271"/>
      <c r="D21" s="272"/>
      <c r="E21" s="272"/>
      <c r="F21" s="272"/>
      <c r="G21" s="289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91"/>
      <c r="X21" s="294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0"/>
        <v/>
      </c>
      <c r="C22" s="271"/>
      <c r="D22" s="272"/>
      <c r="E22" s="272"/>
      <c r="F22" s="272"/>
      <c r="G22" s="289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91"/>
      <c r="X22" s="294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0"/>
        <v/>
      </c>
      <c r="C23" s="271"/>
      <c r="D23" s="272"/>
      <c r="E23" s="272"/>
      <c r="F23" s="272"/>
      <c r="G23" s="289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91"/>
      <c r="X23" s="294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0"/>
        <v/>
      </c>
      <c r="C24" s="271"/>
      <c r="D24" s="272"/>
      <c r="E24" s="272"/>
      <c r="F24" s="272"/>
      <c r="G24" s="289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91"/>
      <c r="X24" s="294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0"/>
        <v/>
      </c>
      <c r="C25" s="271"/>
      <c r="D25" s="272"/>
      <c r="E25" s="272"/>
      <c r="F25" s="272"/>
      <c r="G25" s="289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91"/>
      <c r="X25" s="294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0"/>
        <v/>
      </c>
      <c r="C26" s="271"/>
      <c r="D26" s="272"/>
      <c r="E26" s="272"/>
      <c r="F26" s="272"/>
      <c r="G26" s="289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91"/>
      <c r="X26" s="294"/>
      <c r="Y26" s="172" t="s">
        <v>72</v>
      </c>
      <c r="Z26" s="67" t="s">
        <v>58</v>
      </c>
      <c r="AA26" s="205">
        <f>COUNTIF($H$10:$H$84,"14その他")</f>
        <v>0</v>
      </c>
      <c r="AB26" s="69"/>
    </row>
    <row r="27" spans="1:28" s="1" customFormat="1" ht="18.600000000000001" customHeight="1">
      <c r="A27" s="47"/>
      <c r="B27" s="48" t="str">
        <f t="shared" si="0"/>
        <v/>
      </c>
      <c r="C27" s="271"/>
      <c r="D27" s="272"/>
      <c r="E27" s="272"/>
      <c r="F27" s="272"/>
      <c r="G27" s="289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91"/>
      <c r="X27" s="295"/>
      <c r="Y27" s="173" t="s">
        <v>0</v>
      </c>
      <c r="Z27" s="70" t="s">
        <v>73</v>
      </c>
      <c r="AA27" s="207">
        <f>SUM(AA13:AA26)</f>
        <v>0</v>
      </c>
      <c r="AB27" s="72"/>
    </row>
    <row r="28" spans="1:28" s="1" customFormat="1" ht="18.600000000000001" customHeight="1">
      <c r="A28" s="47"/>
      <c r="B28" s="48" t="str">
        <f t="shared" si="0"/>
        <v/>
      </c>
      <c r="C28" s="271"/>
      <c r="D28" s="272"/>
      <c r="E28" s="272"/>
      <c r="F28" s="272"/>
      <c r="G28" s="289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91"/>
      <c r="X28" s="294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0"/>
        <v/>
      </c>
      <c r="C29" s="271"/>
      <c r="D29" s="272"/>
      <c r="E29" s="272"/>
      <c r="F29" s="272"/>
      <c r="G29" s="289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91"/>
      <c r="X29" s="294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0"/>
        <v/>
      </c>
      <c r="C30" s="271"/>
      <c r="D30" s="272"/>
      <c r="E30" s="272"/>
      <c r="F30" s="272"/>
      <c r="G30" s="289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91"/>
      <c r="X30" s="294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0"/>
        <v/>
      </c>
      <c r="C31" s="271"/>
      <c r="D31" s="272"/>
      <c r="E31" s="272"/>
      <c r="F31" s="272"/>
      <c r="G31" s="289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91"/>
      <c r="X31" s="294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0"/>
        <v/>
      </c>
      <c r="C32" s="271"/>
      <c r="D32" s="272"/>
      <c r="E32" s="272"/>
      <c r="F32" s="272"/>
      <c r="G32" s="289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92"/>
      <c r="X32" s="295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0"/>
        <v/>
      </c>
      <c r="C33" s="271"/>
      <c r="D33" s="272"/>
      <c r="E33" s="272"/>
      <c r="F33" s="272"/>
      <c r="G33" s="289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96" t="s">
        <v>82</v>
      </c>
      <c r="X33" s="297"/>
      <c r="Y33" s="297"/>
      <c r="Z33" s="297"/>
      <c r="AA33" s="297"/>
      <c r="AB33" s="297"/>
    </row>
    <row r="34" spans="1:28" s="1" customFormat="1" ht="18.600000000000001" customHeight="1">
      <c r="A34" s="47"/>
      <c r="B34" s="48" t="str">
        <f t="shared" si="0"/>
        <v/>
      </c>
      <c r="C34" s="271"/>
      <c r="D34" s="272"/>
      <c r="E34" s="272"/>
      <c r="F34" s="272"/>
      <c r="G34" s="289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98" t="s">
        <v>83</v>
      </c>
      <c r="X34" s="29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0"/>
        <v/>
      </c>
      <c r="C35" s="271"/>
      <c r="D35" s="272"/>
      <c r="E35" s="272"/>
      <c r="F35" s="272"/>
      <c r="G35" s="289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300"/>
      <c r="X35" s="301"/>
      <c r="Y35" s="219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0"/>
        <v/>
      </c>
      <c r="C36" s="271"/>
      <c r="D36" s="272"/>
      <c r="E36" s="272"/>
      <c r="F36" s="272"/>
      <c r="G36" s="289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300"/>
      <c r="X36" s="30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0"/>
        <v/>
      </c>
      <c r="C37" s="271"/>
      <c r="D37" s="272"/>
      <c r="E37" s="272"/>
      <c r="F37" s="272"/>
      <c r="G37" s="289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300"/>
      <c r="X37" s="30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0"/>
        <v/>
      </c>
      <c r="C38" s="271"/>
      <c r="D38" s="272"/>
      <c r="E38" s="272"/>
      <c r="F38" s="272"/>
      <c r="G38" s="289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300"/>
      <c r="X38" s="30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0"/>
        <v/>
      </c>
      <c r="C39" s="271"/>
      <c r="D39" s="272"/>
      <c r="E39" s="272"/>
      <c r="F39" s="272"/>
      <c r="G39" s="289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302"/>
      <c r="X39" s="303"/>
      <c r="Y39" s="220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0"/>
        <v/>
      </c>
      <c r="C40" s="271"/>
      <c r="D40" s="272"/>
      <c r="E40" s="272"/>
      <c r="F40" s="272"/>
      <c r="G40" s="289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0"/>
        <v/>
      </c>
      <c r="C41" s="271"/>
      <c r="D41" s="272"/>
      <c r="E41" s="272"/>
      <c r="F41" s="272"/>
      <c r="G41" s="289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305" t="s">
        <v>10</v>
      </c>
      <c r="X41" s="306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0"/>
        <v/>
      </c>
      <c r="C42" s="271"/>
      <c r="D42" s="272"/>
      <c r="E42" s="272"/>
      <c r="F42" s="272"/>
      <c r="G42" s="289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307"/>
      <c r="X42" s="308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0"/>
        <v/>
      </c>
      <c r="C43" s="271"/>
      <c r="D43" s="272"/>
      <c r="E43" s="272"/>
      <c r="F43" s="272"/>
      <c r="G43" s="289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0"/>
        <v/>
      </c>
      <c r="C44" s="271"/>
      <c r="D44" s="272"/>
      <c r="E44" s="272"/>
      <c r="F44" s="272"/>
      <c r="G44" s="289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309" t="s">
        <v>11</v>
      </c>
      <c r="X44" s="310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0"/>
        <v/>
      </c>
      <c r="C45" s="271"/>
      <c r="D45" s="272"/>
      <c r="E45" s="272"/>
      <c r="F45" s="272"/>
      <c r="G45" s="289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311"/>
      <c r="X45" s="312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0"/>
        <v/>
      </c>
      <c r="C46" s="271"/>
      <c r="D46" s="272"/>
      <c r="E46" s="272"/>
      <c r="F46" s="272"/>
      <c r="G46" s="289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0"/>
        <v/>
      </c>
      <c r="C47" s="271"/>
      <c r="D47" s="272"/>
      <c r="E47" s="272"/>
      <c r="F47" s="272"/>
      <c r="G47" s="289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0"/>
        <v/>
      </c>
      <c r="C48" s="271"/>
      <c r="D48" s="272"/>
      <c r="E48" s="272"/>
      <c r="F48" s="272"/>
      <c r="G48" s="289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304"/>
      <c r="X48" s="304"/>
      <c r="Y48" s="304"/>
      <c r="Z48" s="81"/>
      <c r="AA48" s="7"/>
      <c r="AB48" s="86"/>
    </row>
    <row r="49" spans="1:26" s="1" customFormat="1" ht="18.600000000000001" customHeight="1">
      <c r="A49" s="47"/>
      <c r="B49" s="48" t="str">
        <f t="shared" si="0"/>
        <v/>
      </c>
      <c r="C49" s="271"/>
      <c r="D49" s="272"/>
      <c r="E49" s="272"/>
      <c r="F49" s="272"/>
      <c r="G49" s="289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304" t="str">
        <f>A2&amp;"年"&amp;E2&amp;"月"</f>
        <v>2027年1月</v>
      </c>
      <c r="X49" s="304"/>
      <c r="Y49" s="304"/>
      <c r="Z49" s="89"/>
    </row>
    <row r="50" spans="1:26" s="1" customFormat="1" ht="18.600000000000001" customHeight="1">
      <c r="A50" s="47"/>
      <c r="B50" s="48" t="str">
        <f t="shared" si="0"/>
        <v/>
      </c>
      <c r="C50" s="271"/>
      <c r="D50" s="272"/>
      <c r="E50" s="272"/>
      <c r="F50" s="272"/>
      <c r="G50" s="289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0"/>
        <v/>
      </c>
      <c r="C51" s="271"/>
      <c r="D51" s="272"/>
      <c r="E51" s="272"/>
      <c r="F51" s="272"/>
      <c r="G51" s="289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6</v>
      </c>
      <c r="Y51" s="91"/>
    </row>
    <row r="52" spans="1:26" s="1" customFormat="1" ht="18.600000000000001" customHeight="1">
      <c r="A52" s="47"/>
      <c r="B52" s="48" t="str">
        <f t="shared" si="0"/>
        <v/>
      </c>
      <c r="C52" s="271"/>
      <c r="D52" s="272"/>
      <c r="E52" s="272"/>
      <c r="F52" s="272"/>
      <c r="G52" s="289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1" si="1">WEEKDAY($A$2&amp;"/"&amp;$E$2&amp;"/"&amp;W52)</f>
        <v>7</v>
      </c>
      <c r="Y52" s="88"/>
    </row>
    <row r="53" spans="1:26" s="1" customFormat="1" ht="18.600000000000001" customHeight="1">
      <c r="A53" s="47"/>
      <c r="B53" s="48" t="str">
        <f t="shared" si="0"/>
        <v/>
      </c>
      <c r="C53" s="271"/>
      <c r="D53" s="272"/>
      <c r="E53" s="272"/>
      <c r="F53" s="272"/>
      <c r="G53" s="289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1"/>
        <v>1</v>
      </c>
      <c r="Y53" s="88"/>
    </row>
    <row r="54" spans="1:26" s="1" customFormat="1" ht="18.600000000000001" customHeight="1">
      <c r="A54" s="47"/>
      <c r="B54" s="48" t="str">
        <f t="shared" si="0"/>
        <v/>
      </c>
      <c r="C54" s="271"/>
      <c r="D54" s="272"/>
      <c r="E54" s="272"/>
      <c r="F54" s="272"/>
      <c r="G54" s="289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1"/>
        <v>2</v>
      </c>
      <c r="Y54" s="88"/>
    </row>
    <row r="55" spans="1:26" s="1" customFormat="1" ht="18.600000000000001" customHeight="1">
      <c r="A55" s="47"/>
      <c r="B55" s="48" t="str">
        <f t="shared" si="0"/>
        <v/>
      </c>
      <c r="C55" s="271"/>
      <c r="D55" s="272"/>
      <c r="E55" s="272"/>
      <c r="F55" s="272"/>
      <c r="G55" s="289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1"/>
        <v>3</v>
      </c>
      <c r="Y55" s="88"/>
    </row>
    <row r="56" spans="1:26" s="1" customFormat="1" ht="18.600000000000001" customHeight="1">
      <c r="A56" s="47"/>
      <c r="B56" s="48" t="str">
        <f t="shared" si="0"/>
        <v/>
      </c>
      <c r="C56" s="271"/>
      <c r="D56" s="272"/>
      <c r="E56" s="272"/>
      <c r="F56" s="272"/>
      <c r="G56" s="289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1"/>
        <v>4</v>
      </c>
      <c r="Y56" s="88"/>
    </row>
    <row r="57" spans="1:26" s="1" customFormat="1" ht="18.600000000000001" customHeight="1">
      <c r="A57" s="47"/>
      <c r="B57" s="48" t="str">
        <f t="shared" si="0"/>
        <v/>
      </c>
      <c r="C57" s="271"/>
      <c r="D57" s="272"/>
      <c r="E57" s="272"/>
      <c r="F57" s="272"/>
      <c r="G57" s="289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1"/>
        <v>5</v>
      </c>
      <c r="Y57" s="88"/>
    </row>
    <row r="58" spans="1:26" s="1" customFormat="1" ht="18.600000000000001" customHeight="1">
      <c r="A58" s="47"/>
      <c r="B58" s="48" t="str">
        <f t="shared" si="0"/>
        <v/>
      </c>
      <c r="C58" s="271"/>
      <c r="D58" s="272"/>
      <c r="E58" s="272"/>
      <c r="F58" s="272"/>
      <c r="G58" s="289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1"/>
        <v>6</v>
      </c>
      <c r="Y58" s="88"/>
    </row>
    <row r="59" spans="1:26" s="1" customFormat="1" ht="18.600000000000001" customHeight="1">
      <c r="A59" s="47"/>
      <c r="B59" s="48" t="str">
        <f t="shared" si="0"/>
        <v/>
      </c>
      <c r="C59" s="271"/>
      <c r="D59" s="272"/>
      <c r="E59" s="272"/>
      <c r="F59" s="272"/>
      <c r="G59" s="289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1"/>
        <v>7</v>
      </c>
      <c r="Y59" s="88"/>
    </row>
    <row r="60" spans="1:26" s="1" customFormat="1" ht="18.600000000000001" customHeight="1">
      <c r="A60" s="47"/>
      <c r="B60" s="48" t="str">
        <f t="shared" si="0"/>
        <v/>
      </c>
      <c r="C60" s="271"/>
      <c r="D60" s="272"/>
      <c r="E60" s="272"/>
      <c r="F60" s="272"/>
      <c r="G60" s="289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1"/>
        <v>1</v>
      </c>
      <c r="Y60" s="88"/>
    </row>
    <row r="61" spans="1:26" s="1" customFormat="1" ht="18.600000000000001" customHeight="1">
      <c r="A61" s="47"/>
      <c r="B61" s="48" t="str">
        <f t="shared" si="0"/>
        <v/>
      </c>
      <c r="C61" s="271"/>
      <c r="D61" s="272"/>
      <c r="E61" s="272"/>
      <c r="F61" s="272"/>
      <c r="G61" s="289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1"/>
        <v>2</v>
      </c>
      <c r="Y61" s="88"/>
    </row>
    <row r="62" spans="1:26" s="1" customFormat="1" ht="18.600000000000001" customHeight="1">
      <c r="A62" s="47"/>
      <c r="B62" s="48" t="str">
        <f t="shared" si="0"/>
        <v/>
      </c>
      <c r="C62" s="271"/>
      <c r="D62" s="272"/>
      <c r="E62" s="272"/>
      <c r="F62" s="272"/>
      <c r="G62" s="289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1"/>
        <v>3</v>
      </c>
      <c r="Y62" s="88"/>
    </row>
    <row r="63" spans="1:26" s="1" customFormat="1" ht="18.600000000000001" customHeight="1">
      <c r="A63" s="47"/>
      <c r="B63" s="48" t="str">
        <f t="shared" si="0"/>
        <v/>
      </c>
      <c r="C63" s="271"/>
      <c r="D63" s="272"/>
      <c r="E63" s="272"/>
      <c r="F63" s="272"/>
      <c r="G63" s="289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1"/>
        <v>4</v>
      </c>
      <c r="Y63" s="88"/>
    </row>
    <row r="64" spans="1:26" s="1" customFormat="1" ht="18.600000000000001" customHeight="1">
      <c r="A64" s="47"/>
      <c r="B64" s="48" t="str">
        <f t="shared" si="0"/>
        <v/>
      </c>
      <c r="C64" s="271"/>
      <c r="D64" s="272"/>
      <c r="E64" s="272"/>
      <c r="F64" s="272"/>
      <c r="G64" s="289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1"/>
        <v>5</v>
      </c>
      <c r="Y64" s="88"/>
    </row>
    <row r="65" spans="1:25" s="1" customFormat="1" ht="18.600000000000001" customHeight="1">
      <c r="A65" s="47"/>
      <c r="B65" s="48" t="str">
        <f t="shared" si="0"/>
        <v/>
      </c>
      <c r="C65" s="271"/>
      <c r="D65" s="272"/>
      <c r="E65" s="272"/>
      <c r="F65" s="272"/>
      <c r="G65" s="289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1"/>
        <v>6</v>
      </c>
      <c r="Y65" s="88"/>
    </row>
    <row r="66" spans="1:25" s="1" customFormat="1" ht="18.600000000000001" customHeight="1">
      <c r="A66" s="47"/>
      <c r="B66" s="48" t="str">
        <f t="shared" si="0"/>
        <v/>
      </c>
      <c r="C66" s="271"/>
      <c r="D66" s="272"/>
      <c r="E66" s="272"/>
      <c r="F66" s="272"/>
      <c r="G66" s="289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1"/>
        <v>7</v>
      </c>
      <c r="Y66" s="88"/>
    </row>
    <row r="67" spans="1:25" s="1" customFormat="1" ht="18.600000000000001" customHeight="1">
      <c r="A67" s="47"/>
      <c r="B67" s="48" t="str">
        <f t="shared" si="0"/>
        <v/>
      </c>
      <c r="C67" s="271"/>
      <c r="D67" s="272"/>
      <c r="E67" s="272"/>
      <c r="F67" s="272"/>
      <c r="G67" s="289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1"/>
        <v>1</v>
      </c>
      <c r="Y67" s="88"/>
    </row>
    <row r="68" spans="1:25" s="1" customFormat="1" ht="18.600000000000001" customHeight="1">
      <c r="A68" s="47"/>
      <c r="B68" s="48" t="str">
        <f t="shared" si="0"/>
        <v/>
      </c>
      <c r="C68" s="271"/>
      <c r="D68" s="272"/>
      <c r="E68" s="272"/>
      <c r="F68" s="272"/>
      <c r="G68" s="289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1"/>
        <v>2</v>
      </c>
      <c r="Y68" s="88"/>
    </row>
    <row r="69" spans="1:25" s="1" customFormat="1" ht="18.600000000000001" customHeight="1">
      <c r="A69" s="47"/>
      <c r="B69" s="48" t="str">
        <f t="shared" si="0"/>
        <v/>
      </c>
      <c r="C69" s="271"/>
      <c r="D69" s="272"/>
      <c r="E69" s="272"/>
      <c r="F69" s="272"/>
      <c r="G69" s="289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1"/>
        <v>3</v>
      </c>
      <c r="Y69" s="88"/>
    </row>
    <row r="70" spans="1:25" s="1" customFormat="1" ht="18.600000000000001" customHeight="1">
      <c r="A70" s="47"/>
      <c r="B70" s="48" t="str">
        <f t="shared" si="0"/>
        <v/>
      </c>
      <c r="C70" s="271"/>
      <c r="D70" s="272"/>
      <c r="E70" s="272"/>
      <c r="F70" s="272"/>
      <c r="G70" s="289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1"/>
        <v>4</v>
      </c>
      <c r="Y70" s="88"/>
    </row>
    <row r="71" spans="1:25" s="1" customFormat="1" ht="18.600000000000001" customHeight="1">
      <c r="A71" s="47"/>
      <c r="B71" s="48" t="str">
        <f t="shared" si="0"/>
        <v/>
      </c>
      <c r="C71" s="271"/>
      <c r="D71" s="272"/>
      <c r="E71" s="272"/>
      <c r="F71" s="272"/>
      <c r="G71" s="289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1"/>
        <v>5</v>
      </c>
      <c r="Y71" s="88"/>
    </row>
    <row r="72" spans="1:25" s="1" customFormat="1" ht="18.600000000000001" customHeight="1">
      <c r="A72" s="47"/>
      <c r="B72" s="48" t="str">
        <f t="shared" si="0"/>
        <v/>
      </c>
      <c r="C72" s="271"/>
      <c r="D72" s="272"/>
      <c r="E72" s="272"/>
      <c r="F72" s="272"/>
      <c r="G72" s="289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1"/>
        <v>6</v>
      </c>
      <c r="Y72" s="88"/>
    </row>
    <row r="73" spans="1:25" s="1" customFormat="1" ht="18.600000000000001" customHeight="1">
      <c r="A73" s="47"/>
      <c r="B73" s="48" t="str">
        <f t="shared" si="0"/>
        <v/>
      </c>
      <c r="C73" s="271"/>
      <c r="D73" s="272"/>
      <c r="E73" s="272"/>
      <c r="F73" s="272"/>
      <c r="G73" s="289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1"/>
        <v>7</v>
      </c>
      <c r="Y73" s="88"/>
    </row>
    <row r="74" spans="1:25" s="1" customFormat="1" ht="18.600000000000001" customHeight="1">
      <c r="A74" s="47"/>
      <c r="B74" s="48" t="str">
        <f t="shared" si="0"/>
        <v/>
      </c>
      <c r="C74" s="271"/>
      <c r="D74" s="272"/>
      <c r="E74" s="272"/>
      <c r="F74" s="272"/>
      <c r="G74" s="289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1"/>
        <v>1</v>
      </c>
      <c r="Y74" s="88"/>
    </row>
    <row r="75" spans="1:25" s="1" customFormat="1" ht="18.600000000000001" customHeight="1">
      <c r="A75" s="47"/>
      <c r="B75" s="48" t="str">
        <f t="shared" ref="B75:B84" si="2">IF(A75&lt;&gt;"",WEEKDAY($A$2&amp;"/"&amp;$E$2&amp;"/"&amp;A75),"")</f>
        <v/>
      </c>
      <c r="C75" s="271"/>
      <c r="D75" s="272"/>
      <c r="E75" s="272"/>
      <c r="F75" s="272"/>
      <c r="G75" s="289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1"/>
        <v>2</v>
      </c>
      <c r="Y75" s="88"/>
    </row>
    <row r="76" spans="1:25" s="1" customFormat="1" ht="18.600000000000001" customHeight="1">
      <c r="A76" s="47"/>
      <c r="B76" s="48" t="str">
        <f t="shared" si="2"/>
        <v/>
      </c>
      <c r="C76" s="271"/>
      <c r="D76" s="272"/>
      <c r="E76" s="272"/>
      <c r="F76" s="272"/>
      <c r="G76" s="289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1"/>
        <v>3</v>
      </c>
      <c r="Y76" s="88"/>
    </row>
    <row r="77" spans="1:25" s="1" customFormat="1" ht="18.600000000000001" customHeight="1">
      <c r="A77" s="47"/>
      <c r="B77" s="48" t="str">
        <f t="shared" si="2"/>
        <v/>
      </c>
      <c r="C77" s="271"/>
      <c r="D77" s="272"/>
      <c r="E77" s="272"/>
      <c r="F77" s="272"/>
      <c r="G77" s="289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1"/>
        <v>4</v>
      </c>
      <c r="Y77" s="88"/>
    </row>
    <row r="78" spans="1:25" s="1" customFormat="1" ht="18.600000000000001" customHeight="1">
      <c r="A78" s="47"/>
      <c r="B78" s="48" t="str">
        <f t="shared" si="2"/>
        <v/>
      </c>
      <c r="C78" s="271"/>
      <c r="D78" s="272"/>
      <c r="E78" s="272"/>
      <c r="F78" s="272"/>
      <c r="G78" s="289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1"/>
        <v>5</v>
      </c>
      <c r="Y78" s="88"/>
    </row>
    <row r="79" spans="1:25" s="1" customFormat="1" ht="18.600000000000001" customHeight="1">
      <c r="A79" s="47"/>
      <c r="B79" s="48" t="str">
        <f t="shared" si="2"/>
        <v/>
      </c>
      <c r="C79" s="271"/>
      <c r="D79" s="272"/>
      <c r="E79" s="272"/>
      <c r="F79" s="272"/>
      <c r="G79" s="289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1"/>
        <v>6</v>
      </c>
      <c r="Y79" s="88"/>
    </row>
    <row r="80" spans="1:25" s="1" customFormat="1" ht="18.600000000000001" customHeight="1">
      <c r="A80" s="47"/>
      <c r="B80" s="48" t="str">
        <f t="shared" si="2"/>
        <v/>
      </c>
      <c r="C80" s="271"/>
      <c r="D80" s="272"/>
      <c r="E80" s="272"/>
      <c r="F80" s="272"/>
      <c r="G80" s="289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1"/>
        <v>7</v>
      </c>
      <c r="Y80" s="88"/>
    </row>
    <row r="81" spans="1:28" s="1" customFormat="1" ht="18.600000000000001" customHeight="1">
      <c r="A81" s="47"/>
      <c r="B81" s="48" t="str">
        <f t="shared" si="2"/>
        <v/>
      </c>
      <c r="C81" s="271"/>
      <c r="D81" s="272"/>
      <c r="E81" s="272"/>
      <c r="F81" s="272"/>
      <c r="G81" s="289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7">
        <v>31</v>
      </c>
      <c r="X81" s="90">
        <f t="shared" si="1"/>
        <v>1</v>
      </c>
      <c r="Y81" s="86"/>
    </row>
    <row r="82" spans="1:28" s="1" customFormat="1" ht="18.600000000000001" customHeight="1">
      <c r="A82" s="47"/>
      <c r="B82" s="48" t="str">
        <f t="shared" si="2"/>
        <v/>
      </c>
      <c r="C82" s="271"/>
      <c r="D82" s="272"/>
      <c r="E82" s="272"/>
      <c r="F82" s="272"/>
      <c r="G82" s="289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2"/>
        <v/>
      </c>
      <c r="C83" s="271"/>
      <c r="D83" s="272"/>
      <c r="E83" s="272"/>
      <c r="F83" s="272"/>
      <c r="G83" s="289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 t="shared" si="2"/>
        <v/>
      </c>
      <c r="C84" s="313"/>
      <c r="D84" s="314"/>
      <c r="E84" s="314"/>
      <c r="F84" s="314"/>
      <c r="G84" s="314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315" t="s">
        <v>97</v>
      </c>
      <c r="B85" s="316"/>
      <c r="C85" s="316"/>
      <c r="D85" s="316"/>
      <c r="E85" s="316"/>
      <c r="F85" s="316"/>
      <c r="G85" s="317"/>
      <c r="H85" s="102">
        <f>COUNTA(H10:H84)</f>
        <v>0</v>
      </c>
      <c r="I85" s="103">
        <f>COUNTA(I10:I84)</f>
        <v>0</v>
      </c>
      <c r="J85" s="104">
        <f t="shared" ref="J85:S85" si="3">SUM(J10:J84)</f>
        <v>0</v>
      </c>
      <c r="K85" s="102">
        <f t="shared" si="3"/>
        <v>0</v>
      </c>
      <c r="L85" s="102">
        <f t="shared" si="3"/>
        <v>0</v>
      </c>
      <c r="M85" s="102">
        <f t="shared" si="3"/>
        <v>0</v>
      </c>
      <c r="N85" s="102">
        <f t="shared" si="3"/>
        <v>0</v>
      </c>
      <c r="O85" s="102">
        <f t="shared" si="3"/>
        <v>0</v>
      </c>
      <c r="P85" s="102">
        <f t="shared" si="3"/>
        <v>0</v>
      </c>
      <c r="Q85" s="102">
        <f t="shared" si="3"/>
        <v>0</v>
      </c>
      <c r="R85" s="102">
        <f t="shared" si="3"/>
        <v>0</v>
      </c>
      <c r="S85" s="102">
        <f t="shared" si="3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</sheetData>
  <sheetProtection password="BEBE" sheet="1" objects="1" scenarios="1"/>
  <mergeCells count="114">
    <mergeCell ref="A85:G85"/>
    <mergeCell ref="W49:Y49"/>
    <mergeCell ref="N2:O2"/>
    <mergeCell ref="P2:T2"/>
    <mergeCell ref="A2:C2"/>
    <mergeCell ref="N3:O3"/>
    <mergeCell ref="P3:T3"/>
    <mergeCell ref="A5:B9"/>
    <mergeCell ref="C5:G9"/>
    <mergeCell ref="H5:I5"/>
    <mergeCell ref="J5:O5"/>
    <mergeCell ref="P5:Q5"/>
    <mergeCell ref="R5:S5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0:G10"/>
    <mergeCell ref="T5:T8"/>
    <mergeCell ref="Q6:Q8"/>
    <mergeCell ref="R6:R8"/>
    <mergeCell ref="S6:S8"/>
    <mergeCell ref="X6:AB6"/>
    <mergeCell ref="Y7:AB8"/>
    <mergeCell ref="V10:W10"/>
    <mergeCell ref="Z10:AB10"/>
    <mergeCell ref="C11:G11"/>
    <mergeCell ref="C12:G12"/>
    <mergeCell ref="W11:AB11"/>
    <mergeCell ref="W13:W32"/>
    <mergeCell ref="X13:X27"/>
    <mergeCell ref="X28:X32"/>
    <mergeCell ref="C22:G22"/>
    <mergeCell ref="C23:G23"/>
    <mergeCell ref="C24:G24"/>
    <mergeCell ref="C25:G25"/>
    <mergeCell ref="C26:G26"/>
    <mergeCell ref="C27:G27"/>
    <mergeCell ref="C18:G18"/>
    <mergeCell ref="C19:G19"/>
    <mergeCell ref="C20:G20"/>
    <mergeCell ref="C28:G28"/>
    <mergeCell ref="C29:G29"/>
    <mergeCell ref="C30:G30"/>
    <mergeCell ref="C31:G31"/>
    <mergeCell ref="C32:G32"/>
    <mergeCell ref="C13:G13"/>
    <mergeCell ref="C14:G14"/>
    <mergeCell ref="C15:G15"/>
    <mergeCell ref="C16:G16"/>
    <mergeCell ref="C17:G17"/>
    <mergeCell ref="C21:G21"/>
    <mergeCell ref="W33:AB33"/>
    <mergeCell ref="W34:X39"/>
    <mergeCell ref="C45:G45"/>
    <mergeCell ref="C46:G46"/>
    <mergeCell ref="C47:G47"/>
    <mergeCell ref="C48:G48"/>
    <mergeCell ref="C49:G49"/>
    <mergeCell ref="C39:G39"/>
    <mergeCell ref="C40:G40"/>
    <mergeCell ref="C41:G41"/>
    <mergeCell ref="C42:G42"/>
    <mergeCell ref="C43:G43"/>
    <mergeCell ref="C44:G44"/>
    <mergeCell ref="W41:X42"/>
    <mergeCell ref="W44:X45"/>
    <mergeCell ref="W48:Y48"/>
    <mergeCell ref="C33:G33"/>
    <mergeCell ref="C34:G34"/>
    <mergeCell ref="C35:G35"/>
    <mergeCell ref="C36:G36"/>
    <mergeCell ref="C37:G37"/>
    <mergeCell ref="C38:G38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84:G84"/>
    <mergeCell ref="C80:G80"/>
    <mergeCell ref="C81:G81"/>
    <mergeCell ref="C82:G82"/>
    <mergeCell ref="C83:G83"/>
    <mergeCell ref="C74:G74"/>
    <mergeCell ref="C75:G75"/>
    <mergeCell ref="C76:G76"/>
    <mergeCell ref="C77:G77"/>
    <mergeCell ref="C78:G78"/>
    <mergeCell ref="C79:G79"/>
  </mergeCells>
  <phoneticPr fontId="2"/>
  <conditionalFormatting sqref="H64:H77">
    <cfRule type="expression" dxfId="58" priority="2">
      <formula>H64&lt;&gt;""</formula>
    </cfRule>
  </conditionalFormatting>
  <conditionalFormatting sqref="I64:I77">
    <cfRule type="expression" dxfId="57" priority="1">
      <formula>I64&lt;&gt;""</formula>
    </cfRule>
  </conditionalFormatting>
  <conditionalFormatting sqref="I10">
    <cfRule type="expression" dxfId="56" priority="12">
      <formula>I10&lt;&gt;""</formula>
    </cfRule>
  </conditionalFormatting>
  <conditionalFormatting sqref="J10:T12 J14:T84">
    <cfRule type="expression" dxfId="55" priority="11">
      <formula>J10&lt;&gt;""</formula>
    </cfRule>
  </conditionalFormatting>
  <conditionalFormatting sqref="C13:G13">
    <cfRule type="expression" dxfId="54" priority="10">
      <formula>C13&lt;&gt;""</formula>
    </cfRule>
  </conditionalFormatting>
  <conditionalFormatting sqref="J13:T13">
    <cfRule type="expression" dxfId="53" priority="9">
      <formula>J13&lt;&gt;""</formula>
    </cfRule>
  </conditionalFormatting>
  <conditionalFormatting sqref="H11:H63 H78:H84">
    <cfRule type="expression" dxfId="52" priority="8">
      <formula>H11&lt;&gt;""</formula>
    </cfRule>
  </conditionalFormatting>
  <conditionalFormatting sqref="I11:I63 I78:I84">
    <cfRule type="expression" dxfId="51" priority="7">
      <formula>I11&lt;&gt;""</formula>
    </cfRule>
  </conditionalFormatting>
  <conditionalFormatting sqref="T85">
    <cfRule type="cellIs" dxfId="50" priority="19" stopIfTrue="1" operator="greaterThan">
      <formula>30</formula>
    </cfRule>
  </conditionalFormatting>
  <conditionalFormatting sqref="H85">
    <cfRule type="cellIs" dxfId="49" priority="20" stopIfTrue="1" operator="notEqual">
      <formula>$I$84</formula>
    </cfRule>
  </conditionalFormatting>
  <conditionalFormatting sqref="I85">
    <cfRule type="cellIs" dxfId="48" priority="21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47" priority="17" operator="equal">
      <formula>1</formula>
    </cfRule>
    <cfRule type="cellIs" dxfId="46" priority="18" operator="equal">
      <formula>7</formula>
    </cfRule>
  </conditionalFormatting>
  <conditionalFormatting sqref="A10:A84">
    <cfRule type="expression" dxfId="45" priority="15">
      <formula>A10&lt;&gt;""</formula>
    </cfRule>
  </conditionalFormatting>
  <conditionalFormatting sqref="C10:G12 C14:G84">
    <cfRule type="expression" dxfId="44" priority="14">
      <formula>C10&lt;&gt;""</formula>
    </cfRule>
  </conditionalFormatting>
  <conditionalFormatting sqref="H10">
    <cfRule type="expression" dxfId="43" priority="13">
      <formula>H10&lt;&gt;""</formula>
    </cfRule>
  </conditionalFormatting>
  <conditionalFormatting sqref="P2:T3">
    <cfRule type="cellIs" dxfId="42" priority="6" operator="equal">
      <formula>""</formula>
    </cfRule>
  </conditionalFormatting>
  <conditionalFormatting sqref="X51:X81">
    <cfRule type="cellIs" priority="3" operator="between">
      <formula>2</formula>
      <formula>6</formula>
    </cfRule>
    <cfRule type="cellIs" dxfId="41" priority="4" operator="equal">
      <formula>1</formula>
    </cfRule>
    <cfRule type="cellIs" dxfId="40" priority="5" operator="equal">
      <formula>7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A10:A84">
      <formula1>$W$51:$W$81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topLeftCell="D1" zoomScaleNormal="100" workbookViewId="0">
      <selection activeCell="Y34" sqref="Y34:Y39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26">
        <v>2027</v>
      </c>
      <c r="B2" s="226"/>
      <c r="C2" s="226"/>
      <c r="D2" s="188" t="s">
        <v>1</v>
      </c>
      <c r="E2" s="189">
        <v>2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27" t="s">
        <v>4</v>
      </c>
      <c r="O2" s="228"/>
      <c r="P2" s="229"/>
      <c r="Q2" s="229"/>
      <c r="R2" s="229"/>
      <c r="S2" s="229"/>
      <c r="T2" s="23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31"/>
      <c r="O3" s="232"/>
      <c r="P3" s="233"/>
      <c r="Q3" s="233"/>
      <c r="R3" s="233"/>
      <c r="S3" s="233"/>
      <c r="T3" s="23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35" t="s">
        <v>6</v>
      </c>
      <c r="B5" s="236"/>
      <c r="C5" s="241" t="s">
        <v>7</v>
      </c>
      <c r="D5" s="242"/>
      <c r="E5" s="242"/>
      <c r="F5" s="242"/>
      <c r="G5" s="242"/>
      <c r="H5" s="247" t="s">
        <v>8</v>
      </c>
      <c r="I5" s="248"/>
      <c r="J5" s="249" t="s">
        <v>9</v>
      </c>
      <c r="K5" s="250"/>
      <c r="L5" s="250"/>
      <c r="M5" s="250"/>
      <c r="N5" s="250"/>
      <c r="O5" s="251"/>
      <c r="P5" s="252" t="s">
        <v>10</v>
      </c>
      <c r="Q5" s="253"/>
      <c r="R5" s="254" t="s">
        <v>11</v>
      </c>
      <c r="S5" s="255"/>
      <c r="T5" s="25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37"/>
      <c r="B6" s="238"/>
      <c r="C6" s="243"/>
      <c r="D6" s="244"/>
      <c r="E6" s="244"/>
      <c r="F6" s="244"/>
      <c r="G6" s="244"/>
      <c r="H6" s="259" t="s">
        <v>14</v>
      </c>
      <c r="I6" s="261" t="s">
        <v>15</v>
      </c>
      <c r="J6" s="263" t="s">
        <v>16</v>
      </c>
      <c r="K6" s="265" t="s">
        <v>17</v>
      </c>
      <c r="L6" s="265" t="s">
        <v>18</v>
      </c>
      <c r="M6" s="267" t="s">
        <v>19</v>
      </c>
      <c r="N6" s="265" t="s">
        <v>20</v>
      </c>
      <c r="O6" s="269" t="s">
        <v>21</v>
      </c>
      <c r="P6" s="277" t="s">
        <v>22</v>
      </c>
      <c r="Q6" s="279" t="s">
        <v>23</v>
      </c>
      <c r="R6" s="281" t="s">
        <v>24</v>
      </c>
      <c r="S6" s="283" t="s">
        <v>25</v>
      </c>
      <c r="T6" s="257"/>
      <c r="U6" s="186"/>
      <c r="V6" s="180"/>
      <c r="W6" s="20"/>
      <c r="X6" s="285">
        <f>P2</f>
        <v>0</v>
      </c>
      <c r="Y6" s="285"/>
      <c r="Z6" s="285"/>
      <c r="AA6" s="285"/>
      <c r="AB6" s="286"/>
    </row>
    <row r="7" spans="1:28" s="1" customFormat="1" ht="18" customHeight="1">
      <c r="A7" s="237"/>
      <c r="B7" s="238"/>
      <c r="C7" s="243"/>
      <c r="D7" s="244"/>
      <c r="E7" s="244"/>
      <c r="F7" s="244"/>
      <c r="G7" s="244"/>
      <c r="H7" s="260"/>
      <c r="I7" s="262"/>
      <c r="J7" s="264"/>
      <c r="K7" s="266"/>
      <c r="L7" s="266"/>
      <c r="M7" s="268"/>
      <c r="N7" s="266"/>
      <c r="O7" s="270"/>
      <c r="P7" s="278"/>
      <c r="Q7" s="280"/>
      <c r="R7" s="282"/>
      <c r="S7" s="284"/>
      <c r="T7" s="258"/>
      <c r="U7" s="21"/>
      <c r="V7" s="13"/>
      <c r="W7" s="22" t="s">
        <v>26</v>
      </c>
      <c r="X7" s="2"/>
      <c r="Y7" s="285">
        <f>P3</f>
        <v>0</v>
      </c>
      <c r="Z7" s="285"/>
      <c r="AA7" s="285"/>
      <c r="AB7" s="286"/>
    </row>
    <row r="8" spans="1:28" s="1" customFormat="1" ht="18" customHeight="1">
      <c r="A8" s="237"/>
      <c r="B8" s="238"/>
      <c r="C8" s="243"/>
      <c r="D8" s="244"/>
      <c r="E8" s="244"/>
      <c r="F8" s="244"/>
      <c r="G8" s="244"/>
      <c r="H8" s="260"/>
      <c r="I8" s="262"/>
      <c r="J8" s="264"/>
      <c r="K8" s="266"/>
      <c r="L8" s="266"/>
      <c r="M8" s="268"/>
      <c r="N8" s="266"/>
      <c r="O8" s="270"/>
      <c r="P8" s="278"/>
      <c r="Q8" s="280"/>
      <c r="R8" s="282"/>
      <c r="S8" s="284"/>
      <c r="T8" s="258"/>
      <c r="U8" s="20"/>
      <c r="V8" s="13"/>
      <c r="W8" s="23"/>
      <c r="X8" s="24"/>
      <c r="Y8" s="287"/>
      <c r="Z8" s="287"/>
      <c r="AA8" s="287"/>
      <c r="AB8" s="288"/>
    </row>
    <row r="9" spans="1:28" s="1" customFormat="1" ht="18" customHeight="1">
      <c r="A9" s="239"/>
      <c r="B9" s="240"/>
      <c r="C9" s="245"/>
      <c r="D9" s="246"/>
      <c r="E9" s="246"/>
      <c r="F9" s="246"/>
      <c r="G9" s="24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8"/>
      <c r="D10" s="319"/>
      <c r="E10" s="319"/>
      <c r="F10" s="319"/>
      <c r="G10" s="319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73">
        <f>A2</f>
        <v>2027</v>
      </c>
      <c r="W10" s="274"/>
      <c r="X10" s="46" t="s">
        <v>40</v>
      </c>
      <c r="Y10" s="203">
        <f>E2</f>
        <v>2</v>
      </c>
      <c r="Z10" s="275" t="s">
        <v>119</v>
      </c>
      <c r="AA10" s="275"/>
      <c r="AB10" s="275"/>
    </row>
    <row r="11" spans="1:28" s="1" customFormat="1" ht="18.600000000000001" customHeight="1">
      <c r="A11" s="47"/>
      <c r="B11" s="48" t="str">
        <f t="shared" ref="B11:B74" si="0">IF(A11&lt;&gt;"",WEEKDAY($A$2&amp;"/"&amp;$E$2&amp;"/"&amp;A11),"")</f>
        <v/>
      </c>
      <c r="C11" s="271"/>
      <c r="D11" s="272"/>
      <c r="E11" s="272"/>
      <c r="F11" s="272"/>
      <c r="G11" s="272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76" t="s">
        <v>41</v>
      </c>
      <c r="X11" s="276"/>
      <c r="Y11" s="276"/>
      <c r="Z11" s="276"/>
      <c r="AA11" s="276"/>
      <c r="AB11" s="276"/>
    </row>
    <row r="12" spans="1:28" s="1" customFormat="1" ht="18.600000000000001" customHeight="1">
      <c r="A12" s="47"/>
      <c r="B12" s="48" t="str">
        <f t="shared" si="0"/>
        <v/>
      </c>
      <c r="C12" s="271"/>
      <c r="D12" s="272"/>
      <c r="E12" s="272"/>
      <c r="F12" s="272"/>
      <c r="G12" s="272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 t="shared" si="0"/>
        <v/>
      </c>
      <c r="C13" s="271"/>
      <c r="D13" s="272"/>
      <c r="E13" s="272"/>
      <c r="F13" s="272"/>
      <c r="G13" s="289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90" t="s">
        <v>42</v>
      </c>
      <c r="X13" s="293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71"/>
      <c r="D14" s="272"/>
      <c r="E14" s="272"/>
      <c r="F14" s="272"/>
      <c r="G14" s="272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91"/>
      <c r="X14" s="294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 t="shared" si="0"/>
        <v/>
      </c>
      <c r="C15" s="271"/>
      <c r="D15" s="272"/>
      <c r="E15" s="272"/>
      <c r="F15" s="272"/>
      <c r="G15" s="272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91"/>
      <c r="X15" s="294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si="0"/>
        <v/>
      </c>
      <c r="C16" s="271"/>
      <c r="D16" s="272"/>
      <c r="E16" s="272"/>
      <c r="F16" s="272"/>
      <c r="G16" s="272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91"/>
      <c r="X16" s="294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0"/>
        <v/>
      </c>
      <c r="C17" s="271"/>
      <c r="D17" s="272"/>
      <c r="E17" s="272"/>
      <c r="F17" s="272"/>
      <c r="G17" s="289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91"/>
      <c r="X17" s="294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0"/>
        <v/>
      </c>
      <c r="C18" s="271"/>
      <c r="D18" s="272"/>
      <c r="E18" s="272"/>
      <c r="F18" s="272"/>
      <c r="G18" s="289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91"/>
      <c r="X18" s="294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0"/>
        <v/>
      </c>
      <c r="C19" s="271"/>
      <c r="D19" s="272"/>
      <c r="E19" s="272"/>
      <c r="F19" s="272"/>
      <c r="G19" s="289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91"/>
      <c r="X19" s="294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0"/>
        <v/>
      </c>
      <c r="C20" s="271"/>
      <c r="D20" s="272"/>
      <c r="E20" s="272"/>
      <c r="F20" s="272"/>
      <c r="G20" s="289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91"/>
      <c r="X20" s="294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0"/>
        <v/>
      </c>
      <c r="C21" s="271"/>
      <c r="D21" s="272"/>
      <c r="E21" s="272"/>
      <c r="F21" s="272"/>
      <c r="G21" s="289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91"/>
      <c r="X21" s="294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0"/>
        <v/>
      </c>
      <c r="C22" s="271"/>
      <c r="D22" s="272"/>
      <c r="E22" s="272"/>
      <c r="F22" s="272"/>
      <c r="G22" s="289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91"/>
      <c r="X22" s="294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0"/>
        <v/>
      </c>
      <c r="C23" s="271"/>
      <c r="D23" s="272"/>
      <c r="E23" s="272"/>
      <c r="F23" s="272"/>
      <c r="G23" s="289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91"/>
      <c r="X23" s="294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0"/>
        <v/>
      </c>
      <c r="C24" s="271"/>
      <c r="D24" s="272"/>
      <c r="E24" s="272"/>
      <c r="F24" s="272"/>
      <c r="G24" s="289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91"/>
      <c r="X24" s="294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0"/>
        <v/>
      </c>
      <c r="C25" s="271"/>
      <c r="D25" s="272"/>
      <c r="E25" s="272"/>
      <c r="F25" s="272"/>
      <c r="G25" s="289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91"/>
      <c r="X25" s="294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0"/>
        <v/>
      </c>
      <c r="C26" s="271"/>
      <c r="D26" s="272"/>
      <c r="E26" s="272"/>
      <c r="F26" s="272"/>
      <c r="G26" s="289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91"/>
      <c r="X26" s="294"/>
      <c r="Y26" s="172" t="s">
        <v>72</v>
      </c>
      <c r="Z26" s="67" t="s">
        <v>58</v>
      </c>
      <c r="AA26" s="205">
        <f>COUNTIF($H$10:$H$84,"14その他")</f>
        <v>0</v>
      </c>
      <c r="AB26" s="69"/>
    </row>
    <row r="27" spans="1:28" s="1" customFormat="1" ht="18.600000000000001" customHeight="1">
      <c r="A27" s="47"/>
      <c r="B27" s="48" t="str">
        <f t="shared" si="0"/>
        <v/>
      </c>
      <c r="C27" s="271"/>
      <c r="D27" s="272"/>
      <c r="E27" s="272"/>
      <c r="F27" s="272"/>
      <c r="G27" s="289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91"/>
      <c r="X27" s="295"/>
      <c r="Y27" s="173" t="s">
        <v>0</v>
      </c>
      <c r="Z27" s="70" t="s">
        <v>73</v>
      </c>
      <c r="AA27" s="207">
        <f>SUM(AA13:AA26)</f>
        <v>0</v>
      </c>
      <c r="AB27" s="72"/>
    </row>
    <row r="28" spans="1:28" s="1" customFormat="1" ht="18.600000000000001" customHeight="1">
      <c r="A28" s="47"/>
      <c r="B28" s="48" t="str">
        <f t="shared" si="0"/>
        <v/>
      </c>
      <c r="C28" s="271"/>
      <c r="D28" s="272"/>
      <c r="E28" s="272"/>
      <c r="F28" s="272"/>
      <c r="G28" s="289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91"/>
      <c r="X28" s="294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0"/>
        <v/>
      </c>
      <c r="C29" s="271"/>
      <c r="D29" s="272"/>
      <c r="E29" s="272"/>
      <c r="F29" s="272"/>
      <c r="G29" s="289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91"/>
      <c r="X29" s="294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0"/>
        <v/>
      </c>
      <c r="C30" s="271"/>
      <c r="D30" s="272"/>
      <c r="E30" s="272"/>
      <c r="F30" s="272"/>
      <c r="G30" s="289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91"/>
      <c r="X30" s="294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0"/>
        <v/>
      </c>
      <c r="C31" s="271"/>
      <c r="D31" s="272"/>
      <c r="E31" s="272"/>
      <c r="F31" s="272"/>
      <c r="G31" s="289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91"/>
      <c r="X31" s="294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0"/>
        <v/>
      </c>
      <c r="C32" s="271"/>
      <c r="D32" s="272"/>
      <c r="E32" s="272"/>
      <c r="F32" s="272"/>
      <c r="G32" s="289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92"/>
      <c r="X32" s="295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0"/>
        <v/>
      </c>
      <c r="C33" s="271"/>
      <c r="D33" s="272"/>
      <c r="E33" s="272"/>
      <c r="F33" s="272"/>
      <c r="G33" s="289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96" t="s">
        <v>82</v>
      </c>
      <c r="X33" s="297"/>
      <c r="Y33" s="297"/>
      <c r="Z33" s="297"/>
      <c r="AA33" s="297"/>
      <c r="AB33" s="297"/>
    </row>
    <row r="34" spans="1:28" s="1" customFormat="1" ht="18.600000000000001" customHeight="1">
      <c r="A34" s="47"/>
      <c r="B34" s="48" t="str">
        <f t="shared" si="0"/>
        <v/>
      </c>
      <c r="C34" s="271"/>
      <c r="D34" s="272"/>
      <c r="E34" s="272"/>
      <c r="F34" s="272"/>
      <c r="G34" s="289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98" t="s">
        <v>83</v>
      </c>
      <c r="X34" s="29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0"/>
        <v/>
      </c>
      <c r="C35" s="271"/>
      <c r="D35" s="272"/>
      <c r="E35" s="272"/>
      <c r="F35" s="272"/>
      <c r="G35" s="289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300"/>
      <c r="X35" s="301"/>
      <c r="Y35" s="219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0"/>
        <v/>
      </c>
      <c r="C36" s="271"/>
      <c r="D36" s="272"/>
      <c r="E36" s="272"/>
      <c r="F36" s="272"/>
      <c r="G36" s="289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300"/>
      <c r="X36" s="30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0"/>
        <v/>
      </c>
      <c r="C37" s="271"/>
      <c r="D37" s="272"/>
      <c r="E37" s="272"/>
      <c r="F37" s="272"/>
      <c r="G37" s="289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300"/>
      <c r="X37" s="30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0"/>
        <v/>
      </c>
      <c r="C38" s="271"/>
      <c r="D38" s="272"/>
      <c r="E38" s="272"/>
      <c r="F38" s="272"/>
      <c r="G38" s="289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300"/>
      <c r="X38" s="30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0"/>
        <v/>
      </c>
      <c r="C39" s="271"/>
      <c r="D39" s="272"/>
      <c r="E39" s="272"/>
      <c r="F39" s="272"/>
      <c r="G39" s="289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302"/>
      <c r="X39" s="303"/>
      <c r="Y39" s="220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0"/>
        <v/>
      </c>
      <c r="C40" s="271"/>
      <c r="D40" s="272"/>
      <c r="E40" s="272"/>
      <c r="F40" s="272"/>
      <c r="G40" s="289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0"/>
        <v/>
      </c>
      <c r="C41" s="271"/>
      <c r="D41" s="272"/>
      <c r="E41" s="272"/>
      <c r="F41" s="272"/>
      <c r="G41" s="289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305" t="s">
        <v>10</v>
      </c>
      <c r="X41" s="306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0"/>
        <v/>
      </c>
      <c r="C42" s="271"/>
      <c r="D42" s="272"/>
      <c r="E42" s="272"/>
      <c r="F42" s="272"/>
      <c r="G42" s="289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307"/>
      <c r="X42" s="308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0"/>
        <v/>
      </c>
      <c r="C43" s="271"/>
      <c r="D43" s="272"/>
      <c r="E43" s="272"/>
      <c r="F43" s="272"/>
      <c r="G43" s="289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0"/>
        <v/>
      </c>
      <c r="C44" s="271"/>
      <c r="D44" s="272"/>
      <c r="E44" s="272"/>
      <c r="F44" s="272"/>
      <c r="G44" s="289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309" t="s">
        <v>11</v>
      </c>
      <c r="X44" s="310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0"/>
        <v/>
      </c>
      <c r="C45" s="271"/>
      <c r="D45" s="272"/>
      <c r="E45" s="272"/>
      <c r="F45" s="272"/>
      <c r="G45" s="289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311"/>
      <c r="X45" s="312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0"/>
        <v/>
      </c>
      <c r="C46" s="271"/>
      <c r="D46" s="272"/>
      <c r="E46" s="272"/>
      <c r="F46" s="272"/>
      <c r="G46" s="289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0"/>
        <v/>
      </c>
      <c r="C47" s="271"/>
      <c r="D47" s="272"/>
      <c r="E47" s="272"/>
      <c r="F47" s="272"/>
      <c r="G47" s="289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0"/>
        <v/>
      </c>
      <c r="C48" s="271"/>
      <c r="D48" s="272"/>
      <c r="E48" s="272"/>
      <c r="F48" s="272"/>
      <c r="G48" s="289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304"/>
      <c r="X48" s="304"/>
      <c r="Y48" s="304"/>
      <c r="Z48" s="81"/>
      <c r="AA48" s="7"/>
      <c r="AB48" s="86"/>
    </row>
    <row r="49" spans="1:26" s="1" customFormat="1" ht="18.600000000000001" customHeight="1">
      <c r="A49" s="47"/>
      <c r="B49" s="48" t="str">
        <f t="shared" si="0"/>
        <v/>
      </c>
      <c r="C49" s="271"/>
      <c r="D49" s="272"/>
      <c r="E49" s="272"/>
      <c r="F49" s="272"/>
      <c r="G49" s="289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304" t="str">
        <f>A2&amp;"年"&amp;E2&amp;"月"</f>
        <v>2027年2月</v>
      </c>
      <c r="X49" s="304"/>
      <c r="Y49" s="304"/>
      <c r="Z49" s="89"/>
    </row>
    <row r="50" spans="1:26" s="1" customFormat="1" ht="18.600000000000001" customHeight="1">
      <c r="A50" s="47"/>
      <c r="B50" s="48" t="str">
        <f t="shared" si="0"/>
        <v/>
      </c>
      <c r="C50" s="271"/>
      <c r="D50" s="272"/>
      <c r="E50" s="272"/>
      <c r="F50" s="272"/>
      <c r="G50" s="289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0"/>
        <v/>
      </c>
      <c r="C51" s="271"/>
      <c r="D51" s="272"/>
      <c r="E51" s="272"/>
      <c r="F51" s="272"/>
      <c r="G51" s="289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2</v>
      </c>
      <c r="Y51" s="91"/>
    </row>
    <row r="52" spans="1:26" s="1" customFormat="1" ht="18.600000000000001" customHeight="1">
      <c r="A52" s="47"/>
      <c r="B52" s="48" t="str">
        <f t="shared" si="0"/>
        <v/>
      </c>
      <c r="C52" s="271"/>
      <c r="D52" s="272"/>
      <c r="E52" s="272"/>
      <c r="F52" s="272"/>
      <c r="G52" s="289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78" si="1">WEEKDAY($A$2&amp;"/"&amp;$E$2&amp;"/"&amp;W52)</f>
        <v>3</v>
      </c>
      <c r="Y52" s="88"/>
    </row>
    <row r="53" spans="1:26" s="1" customFormat="1" ht="18.600000000000001" customHeight="1">
      <c r="A53" s="47"/>
      <c r="B53" s="48" t="str">
        <f t="shared" si="0"/>
        <v/>
      </c>
      <c r="C53" s="271"/>
      <c r="D53" s="272"/>
      <c r="E53" s="272"/>
      <c r="F53" s="272"/>
      <c r="G53" s="289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1"/>
        <v>4</v>
      </c>
      <c r="Y53" s="88"/>
    </row>
    <row r="54" spans="1:26" s="1" customFormat="1" ht="18.600000000000001" customHeight="1">
      <c r="A54" s="47"/>
      <c r="B54" s="48" t="str">
        <f t="shared" si="0"/>
        <v/>
      </c>
      <c r="C54" s="271"/>
      <c r="D54" s="272"/>
      <c r="E54" s="272"/>
      <c r="F54" s="272"/>
      <c r="G54" s="289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1"/>
        <v>5</v>
      </c>
      <c r="Y54" s="88"/>
    </row>
    <row r="55" spans="1:26" s="1" customFormat="1" ht="18.600000000000001" customHeight="1">
      <c r="A55" s="47"/>
      <c r="B55" s="48" t="str">
        <f t="shared" si="0"/>
        <v/>
      </c>
      <c r="C55" s="271"/>
      <c r="D55" s="272"/>
      <c r="E55" s="272"/>
      <c r="F55" s="272"/>
      <c r="G55" s="289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1"/>
        <v>6</v>
      </c>
      <c r="Y55" s="88"/>
    </row>
    <row r="56" spans="1:26" s="1" customFormat="1" ht="18.600000000000001" customHeight="1">
      <c r="A56" s="47"/>
      <c r="B56" s="48" t="str">
        <f t="shared" si="0"/>
        <v/>
      </c>
      <c r="C56" s="271"/>
      <c r="D56" s="272"/>
      <c r="E56" s="272"/>
      <c r="F56" s="272"/>
      <c r="G56" s="289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1"/>
        <v>7</v>
      </c>
      <c r="Y56" s="88"/>
    </row>
    <row r="57" spans="1:26" s="1" customFormat="1" ht="18.600000000000001" customHeight="1">
      <c r="A57" s="47"/>
      <c r="B57" s="48" t="str">
        <f t="shared" si="0"/>
        <v/>
      </c>
      <c r="C57" s="271"/>
      <c r="D57" s="272"/>
      <c r="E57" s="272"/>
      <c r="F57" s="272"/>
      <c r="G57" s="289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1"/>
        <v>1</v>
      </c>
      <c r="Y57" s="88"/>
    </row>
    <row r="58" spans="1:26" s="1" customFormat="1" ht="18.600000000000001" customHeight="1">
      <c r="A58" s="47"/>
      <c r="B58" s="48" t="str">
        <f t="shared" si="0"/>
        <v/>
      </c>
      <c r="C58" s="271"/>
      <c r="D58" s="272"/>
      <c r="E58" s="272"/>
      <c r="F58" s="272"/>
      <c r="G58" s="289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1"/>
        <v>2</v>
      </c>
      <c r="Y58" s="88"/>
    </row>
    <row r="59" spans="1:26" s="1" customFormat="1" ht="18.600000000000001" customHeight="1">
      <c r="A59" s="47"/>
      <c r="B59" s="48" t="str">
        <f t="shared" si="0"/>
        <v/>
      </c>
      <c r="C59" s="271"/>
      <c r="D59" s="272"/>
      <c r="E59" s="272"/>
      <c r="F59" s="272"/>
      <c r="G59" s="289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1"/>
        <v>3</v>
      </c>
      <c r="Y59" s="88"/>
    </row>
    <row r="60" spans="1:26" s="1" customFormat="1" ht="18.600000000000001" customHeight="1">
      <c r="A60" s="47"/>
      <c r="B60" s="48" t="str">
        <f t="shared" si="0"/>
        <v/>
      </c>
      <c r="C60" s="271"/>
      <c r="D60" s="272"/>
      <c r="E60" s="272"/>
      <c r="F60" s="272"/>
      <c r="G60" s="289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1"/>
        <v>4</v>
      </c>
      <c r="Y60" s="88"/>
    </row>
    <row r="61" spans="1:26" s="1" customFormat="1" ht="18.600000000000001" customHeight="1">
      <c r="A61" s="47"/>
      <c r="B61" s="48" t="str">
        <f t="shared" si="0"/>
        <v/>
      </c>
      <c r="C61" s="271"/>
      <c r="D61" s="272"/>
      <c r="E61" s="272"/>
      <c r="F61" s="272"/>
      <c r="G61" s="289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1"/>
        <v>5</v>
      </c>
      <c r="Y61" s="88"/>
    </row>
    <row r="62" spans="1:26" s="1" customFormat="1" ht="18.600000000000001" customHeight="1">
      <c r="A62" s="47"/>
      <c r="B62" s="48" t="str">
        <f t="shared" si="0"/>
        <v/>
      </c>
      <c r="C62" s="271"/>
      <c r="D62" s="272"/>
      <c r="E62" s="272"/>
      <c r="F62" s="272"/>
      <c r="G62" s="289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1"/>
        <v>6</v>
      </c>
      <c r="Y62" s="88"/>
    </row>
    <row r="63" spans="1:26" s="1" customFormat="1" ht="18.600000000000001" customHeight="1">
      <c r="A63" s="47"/>
      <c r="B63" s="48" t="str">
        <f t="shared" si="0"/>
        <v/>
      </c>
      <c r="C63" s="271"/>
      <c r="D63" s="272"/>
      <c r="E63" s="272"/>
      <c r="F63" s="272"/>
      <c r="G63" s="289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1"/>
        <v>7</v>
      </c>
      <c r="Y63" s="88"/>
    </row>
    <row r="64" spans="1:26" s="1" customFormat="1" ht="18.600000000000001" customHeight="1">
      <c r="A64" s="47"/>
      <c r="B64" s="48" t="str">
        <f t="shared" si="0"/>
        <v/>
      </c>
      <c r="C64" s="271"/>
      <c r="D64" s="272"/>
      <c r="E64" s="272"/>
      <c r="F64" s="272"/>
      <c r="G64" s="289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1"/>
        <v>1</v>
      </c>
      <c r="Y64" s="88"/>
    </row>
    <row r="65" spans="1:25" s="1" customFormat="1" ht="18.600000000000001" customHeight="1">
      <c r="A65" s="47"/>
      <c r="B65" s="48" t="str">
        <f t="shared" si="0"/>
        <v/>
      </c>
      <c r="C65" s="271"/>
      <c r="D65" s="272"/>
      <c r="E65" s="272"/>
      <c r="F65" s="272"/>
      <c r="G65" s="289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1"/>
        <v>2</v>
      </c>
      <c r="Y65" s="88"/>
    </row>
    <row r="66" spans="1:25" s="1" customFormat="1" ht="18.600000000000001" customHeight="1">
      <c r="A66" s="47"/>
      <c r="B66" s="48" t="str">
        <f t="shared" si="0"/>
        <v/>
      </c>
      <c r="C66" s="271"/>
      <c r="D66" s="272"/>
      <c r="E66" s="272"/>
      <c r="F66" s="272"/>
      <c r="G66" s="289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1"/>
        <v>3</v>
      </c>
      <c r="Y66" s="88"/>
    </row>
    <row r="67" spans="1:25" s="1" customFormat="1" ht="18.600000000000001" customHeight="1">
      <c r="A67" s="47"/>
      <c r="B67" s="48" t="str">
        <f t="shared" si="0"/>
        <v/>
      </c>
      <c r="C67" s="271"/>
      <c r="D67" s="272"/>
      <c r="E67" s="272"/>
      <c r="F67" s="272"/>
      <c r="G67" s="289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1"/>
        <v>4</v>
      </c>
      <c r="Y67" s="88"/>
    </row>
    <row r="68" spans="1:25" s="1" customFormat="1" ht="18.600000000000001" customHeight="1">
      <c r="A68" s="47"/>
      <c r="B68" s="48" t="str">
        <f t="shared" si="0"/>
        <v/>
      </c>
      <c r="C68" s="271"/>
      <c r="D68" s="272"/>
      <c r="E68" s="272"/>
      <c r="F68" s="272"/>
      <c r="G68" s="289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1"/>
        <v>5</v>
      </c>
      <c r="Y68" s="88"/>
    </row>
    <row r="69" spans="1:25" s="1" customFormat="1" ht="18.600000000000001" customHeight="1">
      <c r="A69" s="47"/>
      <c r="B69" s="48" t="str">
        <f t="shared" si="0"/>
        <v/>
      </c>
      <c r="C69" s="271"/>
      <c r="D69" s="272"/>
      <c r="E69" s="272"/>
      <c r="F69" s="272"/>
      <c r="G69" s="289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1"/>
        <v>6</v>
      </c>
      <c r="Y69" s="88"/>
    </row>
    <row r="70" spans="1:25" s="1" customFormat="1" ht="18.600000000000001" customHeight="1">
      <c r="A70" s="47"/>
      <c r="B70" s="48" t="str">
        <f t="shared" si="0"/>
        <v/>
      </c>
      <c r="C70" s="271"/>
      <c r="D70" s="272"/>
      <c r="E70" s="272"/>
      <c r="F70" s="272"/>
      <c r="G70" s="289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1"/>
        <v>7</v>
      </c>
      <c r="Y70" s="88"/>
    </row>
    <row r="71" spans="1:25" s="1" customFormat="1" ht="18.600000000000001" customHeight="1">
      <c r="A71" s="47"/>
      <c r="B71" s="48" t="str">
        <f t="shared" si="0"/>
        <v/>
      </c>
      <c r="C71" s="271"/>
      <c r="D71" s="272"/>
      <c r="E71" s="272"/>
      <c r="F71" s="272"/>
      <c r="G71" s="289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1"/>
        <v>1</v>
      </c>
      <c r="Y71" s="88"/>
    </row>
    <row r="72" spans="1:25" s="1" customFormat="1" ht="18.600000000000001" customHeight="1">
      <c r="A72" s="47"/>
      <c r="B72" s="48" t="str">
        <f t="shared" si="0"/>
        <v/>
      </c>
      <c r="C72" s="271"/>
      <c r="D72" s="272"/>
      <c r="E72" s="272"/>
      <c r="F72" s="272"/>
      <c r="G72" s="289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1"/>
        <v>2</v>
      </c>
      <c r="Y72" s="88"/>
    </row>
    <row r="73" spans="1:25" s="1" customFormat="1" ht="18.600000000000001" customHeight="1">
      <c r="A73" s="47"/>
      <c r="B73" s="48" t="str">
        <f t="shared" si="0"/>
        <v/>
      </c>
      <c r="C73" s="271"/>
      <c r="D73" s="272"/>
      <c r="E73" s="272"/>
      <c r="F73" s="272"/>
      <c r="G73" s="289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1"/>
        <v>3</v>
      </c>
      <c r="Y73" s="88"/>
    </row>
    <row r="74" spans="1:25" s="1" customFormat="1" ht="18.600000000000001" customHeight="1">
      <c r="A74" s="47"/>
      <c r="B74" s="48" t="str">
        <f t="shared" si="0"/>
        <v/>
      </c>
      <c r="C74" s="271"/>
      <c r="D74" s="272"/>
      <c r="E74" s="272"/>
      <c r="F74" s="272"/>
      <c r="G74" s="289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1"/>
        <v>4</v>
      </c>
      <c r="Y74" s="88"/>
    </row>
    <row r="75" spans="1:25" s="1" customFormat="1" ht="18.600000000000001" customHeight="1">
      <c r="A75" s="47"/>
      <c r="B75" s="48" t="str">
        <f t="shared" ref="B75:B84" si="2">IF(A75&lt;&gt;"",WEEKDAY($A$2&amp;"/"&amp;$E$2&amp;"/"&amp;A75),"")</f>
        <v/>
      </c>
      <c r="C75" s="271"/>
      <c r="D75" s="272"/>
      <c r="E75" s="272"/>
      <c r="F75" s="272"/>
      <c r="G75" s="289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1"/>
        <v>5</v>
      </c>
      <c r="Y75" s="88"/>
    </row>
    <row r="76" spans="1:25" s="1" customFormat="1" ht="18.600000000000001" customHeight="1">
      <c r="A76" s="47"/>
      <c r="B76" s="48" t="str">
        <f t="shared" si="2"/>
        <v/>
      </c>
      <c r="C76" s="271"/>
      <c r="D76" s="272"/>
      <c r="E76" s="272"/>
      <c r="F76" s="272"/>
      <c r="G76" s="289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1"/>
        <v>6</v>
      </c>
      <c r="Y76" s="88"/>
    </row>
    <row r="77" spans="1:25" s="1" customFormat="1" ht="18.600000000000001" customHeight="1">
      <c r="A77" s="47"/>
      <c r="B77" s="48" t="str">
        <f t="shared" si="2"/>
        <v/>
      </c>
      <c r="C77" s="271"/>
      <c r="D77" s="272"/>
      <c r="E77" s="272"/>
      <c r="F77" s="272"/>
      <c r="G77" s="289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1"/>
        <v>7</v>
      </c>
      <c r="Y77" s="88"/>
    </row>
    <row r="78" spans="1:25" s="1" customFormat="1" ht="18.600000000000001" customHeight="1">
      <c r="A78" s="47"/>
      <c r="B78" s="48" t="str">
        <f t="shared" si="2"/>
        <v/>
      </c>
      <c r="C78" s="271"/>
      <c r="D78" s="272"/>
      <c r="E78" s="272"/>
      <c r="F78" s="272"/>
      <c r="G78" s="289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1"/>
        <v>1</v>
      </c>
      <c r="Y78" s="88"/>
    </row>
    <row r="79" spans="1:25" s="1" customFormat="1" ht="18.600000000000001" customHeight="1">
      <c r="A79" s="47"/>
      <c r="B79" s="48" t="str">
        <f t="shared" si="2"/>
        <v/>
      </c>
      <c r="C79" s="271"/>
      <c r="D79" s="272"/>
      <c r="E79" s="272"/>
      <c r="F79" s="272"/>
      <c r="G79" s="289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8"/>
    </row>
    <row r="80" spans="1:25" s="1" customFormat="1" ht="18.600000000000001" customHeight="1">
      <c r="A80" s="47"/>
      <c r="B80" s="48" t="str">
        <f t="shared" si="2"/>
        <v/>
      </c>
      <c r="C80" s="271"/>
      <c r="D80" s="272"/>
      <c r="E80" s="272"/>
      <c r="F80" s="272"/>
      <c r="G80" s="289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8"/>
    </row>
    <row r="81" spans="1:28" s="1" customFormat="1" ht="18.600000000000001" customHeight="1">
      <c r="A81" s="47"/>
      <c r="B81" s="48" t="str">
        <f t="shared" si="2"/>
        <v/>
      </c>
      <c r="C81" s="271"/>
      <c r="D81" s="272"/>
      <c r="E81" s="272"/>
      <c r="F81" s="272"/>
      <c r="G81" s="289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1"/>
      <c r="X81" s="7"/>
      <c r="Y81" s="86"/>
    </row>
    <row r="82" spans="1:28" s="1" customFormat="1" ht="18.600000000000001" customHeight="1">
      <c r="A82" s="47"/>
      <c r="B82" s="48" t="str">
        <f t="shared" si="2"/>
        <v/>
      </c>
      <c r="C82" s="271"/>
      <c r="D82" s="272"/>
      <c r="E82" s="272"/>
      <c r="F82" s="272"/>
      <c r="G82" s="289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2"/>
        <v/>
      </c>
      <c r="C83" s="271"/>
      <c r="D83" s="272"/>
      <c r="E83" s="272"/>
      <c r="F83" s="272"/>
      <c r="G83" s="289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 t="shared" si="2"/>
        <v/>
      </c>
      <c r="C84" s="313"/>
      <c r="D84" s="314"/>
      <c r="E84" s="314"/>
      <c r="F84" s="314"/>
      <c r="G84" s="314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315" t="s">
        <v>97</v>
      </c>
      <c r="B85" s="316"/>
      <c r="C85" s="316"/>
      <c r="D85" s="316"/>
      <c r="E85" s="316"/>
      <c r="F85" s="316"/>
      <c r="G85" s="317"/>
      <c r="H85" s="102">
        <f>COUNTA(H10:H84)</f>
        <v>0</v>
      </c>
      <c r="I85" s="103">
        <f>COUNTA(I10:I84)</f>
        <v>0</v>
      </c>
      <c r="J85" s="104">
        <f t="shared" ref="J85:S85" si="3">SUM(J10:J84)</f>
        <v>0</v>
      </c>
      <c r="K85" s="102">
        <f t="shared" si="3"/>
        <v>0</v>
      </c>
      <c r="L85" s="102">
        <f t="shared" si="3"/>
        <v>0</v>
      </c>
      <c r="M85" s="102">
        <f t="shared" si="3"/>
        <v>0</v>
      </c>
      <c r="N85" s="102">
        <f t="shared" si="3"/>
        <v>0</v>
      </c>
      <c r="O85" s="102">
        <f t="shared" si="3"/>
        <v>0</v>
      </c>
      <c r="P85" s="102">
        <f t="shared" si="3"/>
        <v>0</v>
      </c>
      <c r="Q85" s="102">
        <f t="shared" si="3"/>
        <v>0</v>
      </c>
      <c r="R85" s="102">
        <f t="shared" si="3"/>
        <v>0</v>
      </c>
      <c r="S85" s="102">
        <f t="shared" si="3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</sheetData>
  <sheetProtection password="BEBE" sheet="1" objects="1" scenarios="1"/>
  <mergeCells count="114">
    <mergeCell ref="A85:G85"/>
    <mergeCell ref="W49:Y49"/>
    <mergeCell ref="N2:O2"/>
    <mergeCell ref="P2:T2"/>
    <mergeCell ref="A2:C2"/>
    <mergeCell ref="N3:O3"/>
    <mergeCell ref="P3:T3"/>
    <mergeCell ref="A5:B9"/>
    <mergeCell ref="C5:G9"/>
    <mergeCell ref="H5:I5"/>
    <mergeCell ref="J5:O5"/>
    <mergeCell ref="P5:Q5"/>
    <mergeCell ref="R5:S5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0:G10"/>
    <mergeCell ref="T5:T8"/>
    <mergeCell ref="Q6:Q8"/>
    <mergeCell ref="R6:R8"/>
    <mergeCell ref="S6:S8"/>
    <mergeCell ref="X6:AB6"/>
    <mergeCell ref="Y7:AB8"/>
    <mergeCell ref="V10:W10"/>
    <mergeCell ref="Z10:AB10"/>
    <mergeCell ref="C11:G11"/>
    <mergeCell ref="C12:G12"/>
    <mergeCell ref="W11:AB11"/>
    <mergeCell ref="W13:W32"/>
    <mergeCell ref="X13:X27"/>
    <mergeCell ref="X28:X32"/>
    <mergeCell ref="C22:G22"/>
    <mergeCell ref="C23:G23"/>
    <mergeCell ref="C24:G24"/>
    <mergeCell ref="C25:G25"/>
    <mergeCell ref="C26:G26"/>
    <mergeCell ref="C27:G27"/>
    <mergeCell ref="C18:G18"/>
    <mergeCell ref="C19:G19"/>
    <mergeCell ref="C20:G20"/>
    <mergeCell ref="C28:G28"/>
    <mergeCell ref="C29:G29"/>
    <mergeCell ref="C30:G30"/>
    <mergeCell ref="C31:G31"/>
    <mergeCell ref="C32:G32"/>
    <mergeCell ref="C13:G13"/>
    <mergeCell ref="C14:G14"/>
    <mergeCell ref="C15:G15"/>
    <mergeCell ref="C16:G16"/>
    <mergeCell ref="C17:G17"/>
    <mergeCell ref="C21:G21"/>
    <mergeCell ref="W33:AB33"/>
    <mergeCell ref="W34:X39"/>
    <mergeCell ref="C45:G45"/>
    <mergeCell ref="C46:G46"/>
    <mergeCell ref="C47:G47"/>
    <mergeCell ref="C48:G48"/>
    <mergeCell ref="C49:G49"/>
    <mergeCell ref="C39:G39"/>
    <mergeCell ref="C40:G40"/>
    <mergeCell ref="C41:G41"/>
    <mergeCell ref="C42:G42"/>
    <mergeCell ref="C43:G43"/>
    <mergeCell ref="C44:G44"/>
    <mergeCell ref="W41:X42"/>
    <mergeCell ref="W44:X45"/>
    <mergeCell ref="W48:Y48"/>
    <mergeCell ref="C33:G33"/>
    <mergeCell ref="C34:G34"/>
    <mergeCell ref="C35:G35"/>
    <mergeCell ref="C36:G36"/>
    <mergeCell ref="C37:G37"/>
    <mergeCell ref="C38:G38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84:G84"/>
    <mergeCell ref="C80:G80"/>
    <mergeCell ref="C81:G81"/>
    <mergeCell ref="C82:G82"/>
    <mergeCell ref="C83:G83"/>
    <mergeCell ref="C74:G74"/>
    <mergeCell ref="C75:G75"/>
    <mergeCell ref="C76:G76"/>
    <mergeCell ref="C77:G77"/>
    <mergeCell ref="C78:G78"/>
    <mergeCell ref="C79:G79"/>
  </mergeCells>
  <phoneticPr fontId="2"/>
  <conditionalFormatting sqref="H21:H34">
    <cfRule type="expression" dxfId="39" priority="2">
      <formula>H21&lt;&gt;""</formula>
    </cfRule>
  </conditionalFormatting>
  <conditionalFormatting sqref="I21:I34">
    <cfRule type="expression" dxfId="38" priority="1">
      <formula>I21&lt;&gt;""</formula>
    </cfRule>
  </conditionalFormatting>
  <conditionalFormatting sqref="I10">
    <cfRule type="expression" dxfId="37" priority="12">
      <formula>I10&lt;&gt;""</formula>
    </cfRule>
  </conditionalFormatting>
  <conditionalFormatting sqref="J10:T12 J14:T84">
    <cfRule type="expression" dxfId="36" priority="11">
      <formula>J10&lt;&gt;""</formula>
    </cfRule>
  </conditionalFormatting>
  <conditionalFormatting sqref="C13:G13">
    <cfRule type="expression" dxfId="35" priority="10">
      <formula>C13&lt;&gt;""</formula>
    </cfRule>
  </conditionalFormatting>
  <conditionalFormatting sqref="J13:T13">
    <cfRule type="expression" dxfId="34" priority="9">
      <formula>J13&lt;&gt;""</formula>
    </cfRule>
  </conditionalFormatting>
  <conditionalFormatting sqref="H11:H20 H35:H84">
    <cfRule type="expression" dxfId="33" priority="8">
      <formula>H11&lt;&gt;""</formula>
    </cfRule>
  </conditionalFormatting>
  <conditionalFormatting sqref="I11:I20 I35:I84">
    <cfRule type="expression" dxfId="32" priority="7">
      <formula>I11&lt;&gt;""</formula>
    </cfRule>
  </conditionalFormatting>
  <conditionalFormatting sqref="T85">
    <cfRule type="cellIs" dxfId="31" priority="19" stopIfTrue="1" operator="greaterThan">
      <formula>30</formula>
    </cfRule>
  </conditionalFormatting>
  <conditionalFormatting sqref="H85">
    <cfRule type="cellIs" dxfId="30" priority="20" stopIfTrue="1" operator="notEqual">
      <formula>$I$84</formula>
    </cfRule>
  </conditionalFormatting>
  <conditionalFormatting sqref="I85">
    <cfRule type="cellIs" dxfId="29" priority="21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28" priority="17" operator="equal">
      <formula>1</formula>
    </cfRule>
    <cfRule type="cellIs" dxfId="27" priority="18" operator="equal">
      <formula>7</formula>
    </cfRule>
  </conditionalFormatting>
  <conditionalFormatting sqref="A10:A84">
    <cfRule type="expression" dxfId="26" priority="15">
      <formula>A10&lt;&gt;""</formula>
    </cfRule>
  </conditionalFormatting>
  <conditionalFormatting sqref="C10:G12 C14:G84">
    <cfRule type="expression" dxfId="25" priority="14">
      <formula>C10&lt;&gt;""</formula>
    </cfRule>
  </conditionalFormatting>
  <conditionalFormatting sqref="H10">
    <cfRule type="expression" dxfId="24" priority="13">
      <formula>H10&lt;&gt;""</formula>
    </cfRule>
  </conditionalFormatting>
  <conditionalFormatting sqref="P2:T3">
    <cfRule type="cellIs" dxfId="23" priority="6" operator="equal">
      <formula>""</formula>
    </cfRule>
  </conditionalFormatting>
  <conditionalFormatting sqref="X51:X78">
    <cfRule type="cellIs" priority="3" operator="between">
      <formula>2</formula>
      <formula>6</formula>
    </cfRule>
    <cfRule type="cellIs" dxfId="22" priority="4" operator="equal">
      <formula>1</formula>
    </cfRule>
    <cfRule type="cellIs" dxfId="21" priority="5" operator="equal">
      <formula>7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A10:A84">
      <formula1>$W$51:$W$78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topLeftCell="D1" zoomScaleNormal="100" workbookViewId="0">
      <selection activeCell="Y34" sqref="Y34:Y39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26">
        <v>2027</v>
      </c>
      <c r="B2" s="226"/>
      <c r="C2" s="226"/>
      <c r="D2" s="188" t="s">
        <v>1</v>
      </c>
      <c r="E2" s="189">
        <v>3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27" t="s">
        <v>4</v>
      </c>
      <c r="O2" s="228"/>
      <c r="P2" s="229"/>
      <c r="Q2" s="229"/>
      <c r="R2" s="229"/>
      <c r="S2" s="229"/>
      <c r="T2" s="23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31"/>
      <c r="O3" s="232"/>
      <c r="P3" s="233"/>
      <c r="Q3" s="233"/>
      <c r="R3" s="233"/>
      <c r="S3" s="233"/>
      <c r="T3" s="23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35" t="s">
        <v>6</v>
      </c>
      <c r="B5" s="236"/>
      <c r="C5" s="241" t="s">
        <v>7</v>
      </c>
      <c r="D5" s="242"/>
      <c r="E5" s="242"/>
      <c r="F5" s="242"/>
      <c r="G5" s="242"/>
      <c r="H5" s="247" t="s">
        <v>8</v>
      </c>
      <c r="I5" s="248"/>
      <c r="J5" s="249" t="s">
        <v>9</v>
      </c>
      <c r="K5" s="250"/>
      <c r="L5" s="250"/>
      <c r="M5" s="250"/>
      <c r="N5" s="250"/>
      <c r="O5" s="251"/>
      <c r="P5" s="252" t="s">
        <v>10</v>
      </c>
      <c r="Q5" s="253"/>
      <c r="R5" s="254" t="s">
        <v>11</v>
      </c>
      <c r="S5" s="255"/>
      <c r="T5" s="25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37"/>
      <c r="B6" s="238"/>
      <c r="C6" s="243"/>
      <c r="D6" s="244"/>
      <c r="E6" s="244"/>
      <c r="F6" s="244"/>
      <c r="G6" s="244"/>
      <c r="H6" s="259" t="s">
        <v>14</v>
      </c>
      <c r="I6" s="261" t="s">
        <v>15</v>
      </c>
      <c r="J6" s="263" t="s">
        <v>16</v>
      </c>
      <c r="K6" s="265" t="s">
        <v>17</v>
      </c>
      <c r="L6" s="265" t="s">
        <v>18</v>
      </c>
      <c r="M6" s="267" t="s">
        <v>19</v>
      </c>
      <c r="N6" s="265" t="s">
        <v>20</v>
      </c>
      <c r="O6" s="269" t="s">
        <v>21</v>
      </c>
      <c r="P6" s="277" t="s">
        <v>22</v>
      </c>
      <c r="Q6" s="279" t="s">
        <v>23</v>
      </c>
      <c r="R6" s="281" t="s">
        <v>24</v>
      </c>
      <c r="S6" s="283" t="s">
        <v>25</v>
      </c>
      <c r="T6" s="257"/>
      <c r="U6" s="186"/>
      <c r="V6" s="180"/>
      <c r="W6" s="20"/>
      <c r="X6" s="285">
        <f>P2</f>
        <v>0</v>
      </c>
      <c r="Y6" s="285"/>
      <c r="Z6" s="285"/>
      <c r="AA6" s="285"/>
      <c r="AB6" s="286"/>
    </row>
    <row r="7" spans="1:28" s="1" customFormat="1" ht="18" customHeight="1">
      <c r="A7" s="237"/>
      <c r="B7" s="238"/>
      <c r="C7" s="243"/>
      <c r="D7" s="244"/>
      <c r="E7" s="244"/>
      <c r="F7" s="244"/>
      <c r="G7" s="244"/>
      <c r="H7" s="260"/>
      <c r="I7" s="262"/>
      <c r="J7" s="264"/>
      <c r="K7" s="266"/>
      <c r="L7" s="266"/>
      <c r="M7" s="268"/>
      <c r="N7" s="266"/>
      <c r="O7" s="270"/>
      <c r="P7" s="278"/>
      <c r="Q7" s="280"/>
      <c r="R7" s="282"/>
      <c r="S7" s="284"/>
      <c r="T7" s="258"/>
      <c r="U7" s="21"/>
      <c r="V7" s="13"/>
      <c r="W7" s="22" t="s">
        <v>26</v>
      </c>
      <c r="X7" s="2"/>
      <c r="Y7" s="285">
        <f>P3</f>
        <v>0</v>
      </c>
      <c r="Z7" s="285"/>
      <c r="AA7" s="285"/>
      <c r="AB7" s="286"/>
    </row>
    <row r="8" spans="1:28" s="1" customFormat="1" ht="18" customHeight="1">
      <c r="A8" s="237"/>
      <c r="B8" s="238"/>
      <c r="C8" s="243"/>
      <c r="D8" s="244"/>
      <c r="E8" s="244"/>
      <c r="F8" s="244"/>
      <c r="G8" s="244"/>
      <c r="H8" s="260"/>
      <c r="I8" s="262"/>
      <c r="J8" s="264"/>
      <c r="K8" s="266"/>
      <c r="L8" s="266"/>
      <c r="M8" s="268"/>
      <c r="N8" s="266"/>
      <c r="O8" s="270"/>
      <c r="P8" s="278"/>
      <c r="Q8" s="280"/>
      <c r="R8" s="282"/>
      <c r="S8" s="284"/>
      <c r="T8" s="258"/>
      <c r="U8" s="20"/>
      <c r="V8" s="13"/>
      <c r="W8" s="23"/>
      <c r="X8" s="24"/>
      <c r="Y8" s="287"/>
      <c r="Z8" s="287"/>
      <c r="AA8" s="287"/>
      <c r="AB8" s="288"/>
    </row>
    <row r="9" spans="1:28" s="1" customFormat="1" ht="18" customHeight="1">
      <c r="A9" s="239"/>
      <c r="B9" s="240"/>
      <c r="C9" s="245"/>
      <c r="D9" s="246"/>
      <c r="E9" s="246"/>
      <c r="F9" s="246"/>
      <c r="G9" s="24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8"/>
      <c r="D10" s="319"/>
      <c r="E10" s="319"/>
      <c r="F10" s="319"/>
      <c r="G10" s="319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73">
        <f>A2</f>
        <v>2027</v>
      </c>
      <c r="W10" s="274"/>
      <c r="X10" s="46" t="s">
        <v>40</v>
      </c>
      <c r="Y10" s="203">
        <f>E2</f>
        <v>3</v>
      </c>
      <c r="Z10" s="275" t="s">
        <v>119</v>
      </c>
      <c r="AA10" s="275"/>
      <c r="AB10" s="275"/>
    </row>
    <row r="11" spans="1:28" s="1" customFormat="1" ht="18.600000000000001" customHeight="1">
      <c r="A11" s="47"/>
      <c r="B11" s="48" t="str">
        <f t="shared" ref="B11:B74" si="0">IF(A11&lt;&gt;"",WEEKDAY($A$2&amp;"/"&amp;$E$2&amp;"/"&amp;A11),"")</f>
        <v/>
      </c>
      <c r="C11" s="271"/>
      <c r="D11" s="272"/>
      <c r="E11" s="272"/>
      <c r="F11" s="272"/>
      <c r="G11" s="272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76" t="s">
        <v>41</v>
      </c>
      <c r="X11" s="276"/>
      <c r="Y11" s="276"/>
      <c r="Z11" s="276"/>
      <c r="AA11" s="276"/>
      <c r="AB11" s="276"/>
    </row>
    <row r="12" spans="1:28" s="1" customFormat="1" ht="18.600000000000001" customHeight="1">
      <c r="A12" s="47"/>
      <c r="B12" s="48" t="str">
        <f t="shared" si="0"/>
        <v/>
      </c>
      <c r="C12" s="271"/>
      <c r="D12" s="272"/>
      <c r="E12" s="272"/>
      <c r="F12" s="272"/>
      <c r="G12" s="272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 t="shared" si="0"/>
        <v/>
      </c>
      <c r="C13" s="271"/>
      <c r="D13" s="272"/>
      <c r="E13" s="272"/>
      <c r="F13" s="272"/>
      <c r="G13" s="289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90" t="s">
        <v>42</v>
      </c>
      <c r="X13" s="293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71"/>
      <c r="D14" s="272"/>
      <c r="E14" s="272"/>
      <c r="F14" s="272"/>
      <c r="G14" s="272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91"/>
      <c r="X14" s="294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 t="shared" si="0"/>
        <v/>
      </c>
      <c r="C15" s="271"/>
      <c r="D15" s="272"/>
      <c r="E15" s="272"/>
      <c r="F15" s="272"/>
      <c r="G15" s="272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91"/>
      <c r="X15" s="294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si="0"/>
        <v/>
      </c>
      <c r="C16" s="271"/>
      <c r="D16" s="272"/>
      <c r="E16" s="272"/>
      <c r="F16" s="272"/>
      <c r="G16" s="272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91"/>
      <c r="X16" s="294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0"/>
        <v/>
      </c>
      <c r="C17" s="271"/>
      <c r="D17" s="272"/>
      <c r="E17" s="272"/>
      <c r="F17" s="272"/>
      <c r="G17" s="289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91"/>
      <c r="X17" s="294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0"/>
        <v/>
      </c>
      <c r="C18" s="271"/>
      <c r="D18" s="272"/>
      <c r="E18" s="272"/>
      <c r="F18" s="272"/>
      <c r="G18" s="289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91"/>
      <c r="X18" s="294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0"/>
        <v/>
      </c>
      <c r="C19" s="271"/>
      <c r="D19" s="272"/>
      <c r="E19" s="272"/>
      <c r="F19" s="272"/>
      <c r="G19" s="289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91"/>
      <c r="X19" s="294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0"/>
        <v/>
      </c>
      <c r="C20" s="271"/>
      <c r="D20" s="272"/>
      <c r="E20" s="272"/>
      <c r="F20" s="272"/>
      <c r="G20" s="289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91"/>
      <c r="X20" s="294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0"/>
        <v/>
      </c>
      <c r="C21" s="271"/>
      <c r="D21" s="272"/>
      <c r="E21" s="272"/>
      <c r="F21" s="272"/>
      <c r="G21" s="289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91"/>
      <c r="X21" s="294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0"/>
        <v/>
      </c>
      <c r="C22" s="271"/>
      <c r="D22" s="272"/>
      <c r="E22" s="272"/>
      <c r="F22" s="272"/>
      <c r="G22" s="289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91"/>
      <c r="X22" s="294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0"/>
        <v/>
      </c>
      <c r="C23" s="271"/>
      <c r="D23" s="272"/>
      <c r="E23" s="272"/>
      <c r="F23" s="272"/>
      <c r="G23" s="289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91"/>
      <c r="X23" s="294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0"/>
        <v/>
      </c>
      <c r="C24" s="271"/>
      <c r="D24" s="272"/>
      <c r="E24" s="272"/>
      <c r="F24" s="272"/>
      <c r="G24" s="289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91"/>
      <c r="X24" s="294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0"/>
        <v/>
      </c>
      <c r="C25" s="271"/>
      <c r="D25" s="272"/>
      <c r="E25" s="272"/>
      <c r="F25" s="272"/>
      <c r="G25" s="289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91"/>
      <c r="X25" s="294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0"/>
        <v/>
      </c>
      <c r="C26" s="271"/>
      <c r="D26" s="272"/>
      <c r="E26" s="272"/>
      <c r="F26" s="272"/>
      <c r="G26" s="289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91"/>
      <c r="X26" s="294"/>
      <c r="Y26" s="172" t="s">
        <v>72</v>
      </c>
      <c r="Z26" s="67" t="s">
        <v>58</v>
      </c>
      <c r="AA26" s="205">
        <f>COUNTIF($H$10:$H$84,"14その他")</f>
        <v>0</v>
      </c>
      <c r="AB26" s="69"/>
    </row>
    <row r="27" spans="1:28" s="1" customFormat="1" ht="18.600000000000001" customHeight="1">
      <c r="A27" s="47"/>
      <c r="B27" s="48" t="str">
        <f t="shared" si="0"/>
        <v/>
      </c>
      <c r="C27" s="271"/>
      <c r="D27" s="272"/>
      <c r="E27" s="272"/>
      <c r="F27" s="272"/>
      <c r="G27" s="289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91"/>
      <c r="X27" s="295"/>
      <c r="Y27" s="173" t="s">
        <v>0</v>
      </c>
      <c r="Z27" s="70" t="s">
        <v>73</v>
      </c>
      <c r="AA27" s="207">
        <f>SUM(AA13:AA26)</f>
        <v>0</v>
      </c>
      <c r="AB27" s="72"/>
    </row>
    <row r="28" spans="1:28" s="1" customFormat="1" ht="18.600000000000001" customHeight="1">
      <c r="A28" s="47"/>
      <c r="B28" s="48" t="str">
        <f t="shared" si="0"/>
        <v/>
      </c>
      <c r="C28" s="271"/>
      <c r="D28" s="272"/>
      <c r="E28" s="272"/>
      <c r="F28" s="272"/>
      <c r="G28" s="289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91"/>
      <c r="X28" s="294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0"/>
        <v/>
      </c>
      <c r="C29" s="271"/>
      <c r="D29" s="272"/>
      <c r="E29" s="272"/>
      <c r="F29" s="272"/>
      <c r="G29" s="289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91"/>
      <c r="X29" s="294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0"/>
        <v/>
      </c>
      <c r="C30" s="271"/>
      <c r="D30" s="272"/>
      <c r="E30" s="272"/>
      <c r="F30" s="272"/>
      <c r="G30" s="289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91"/>
      <c r="X30" s="294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0"/>
        <v/>
      </c>
      <c r="C31" s="271"/>
      <c r="D31" s="272"/>
      <c r="E31" s="272"/>
      <c r="F31" s="272"/>
      <c r="G31" s="289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91"/>
      <c r="X31" s="294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0"/>
        <v/>
      </c>
      <c r="C32" s="271"/>
      <c r="D32" s="272"/>
      <c r="E32" s="272"/>
      <c r="F32" s="272"/>
      <c r="G32" s="289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92"/>
      <c r="X32" s="295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0"/>
        <v/>
      </c>
      <c r="C33" s="271"/>
      <c r="D33" s="272"/>
      <c r="E33" s="272"/>
      <c r="F33" s="272"/>
      <c r="G33" s="289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96" t="s">
        <v>82</v>
      </c>
      <c r="X33" s="297"/>
      <c r="Y33" s="297"/>
      <c r="Z33" s="297"/>
      <c r="AA33" s="297"/>
      <c r="AB33" s="297"/>
    </row>
    <row r="34" spans="1:28" s="1" customFormat="1" ht="18.600000000000001" customHeight="1">
      <c r="A34" s="47"/>
      <c r="B34" s="48" t="str">
        <f t="shared" si="0"/>
        <v/>
      </c>
      <c r="C34" s="271"/>
      <c r="D34" s="272"/>
      <c r="E34" s="272"/>
      <c r="F34" s="272"/>
      <c r="G34" s="289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98" t="s">
        <v>83</v>
      </c>
      <c r="X34" s="29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0"/>
        <v/>
      </c>
      <c r="C35" s="271"/>
      <c r="D35" s="272"/>
      <c r="E35" s="272"/>
      <c r="F35" s="272"/>
      <c r="G35" s="289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300"/>
      <c r="X35" s="301"/>
      <c r="Y35" s="219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0"/>
        <v/>
      </c>
      <c r="C36" s="271"/>
      <c r="D36" s="272"/>
      <c r="E36" s="272"/>
      <c r="F36" s="272"/>
      <c r="G36" s="289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300"/>
      <c r="X36" s="30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0"/>
        <v/>
      </c>
      <c r="C37" s="271"/>
      <c r="D37" s="272"/>
      <c r="E37" s="272"/>
      <c r="F37" s="272"/>
      <c r="G37" s="289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300"/>
      <c r="X37" s="30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0"/>
        <v/>
      </c>
      <c r="C38" s="271"/>
      <c r="D38" s="272"/>
      <c r="E38" s="272"/>
      <c r="F38" s="272"/>
      <c r="G38" s="289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300"/>
      <c r="X38" s="30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0"/>
        <v/>
      </c>
      <c r="C39" s="271"/>
      <c r="D39" s="272"/>
      <c r="E39" s="272"/>
      <c r="F39" s="272"/>
      <c r="G39" s="289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302"/>
      <c r="X39" s="303"/>
      <c r="Y39" s="220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0"/>
        <v/>
      </c>
      <c r="C40" s="271"/>
      <c r="D40" s="272"/>
      <c r="E40" s="272"/>
      <c r="F40" s="272"/>
      <c r="G40" s="289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0"/>
        <v/>
      </c>
      <c r="C41" s="271"/>
      <c r="D41" s="272"/>
      <c r="E41" s="272"/>
      <c r="F41" s="272"/>
      <c r="G41" s="289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305" t="s">
        <v>10</v>
      </c>
      <c r="X41" s="306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0"/>
        <v/>
      </c>
      <c r="C42" s="271"/>
      <c r="D42" s="272"/>
      <c r="E42" s="272"/>
      <c r="F42" s="272"/>
      <c r="G42" s="289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307"/>
      <c r="X42" s="308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0"/>
        <v/>
      </c>
      <c r="C43" s="271"/>
      <c r="D43" s="272"/>
      <c r="E43" s="272"/>
      <c r="F43" s="272"/>
      <c r="G43" s="289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0"/>
        <v/>
      </c>
      <c r="C44" s="271"/>
      <c r="D44" s="272"/>
      <c r="E44" s="272"/>
      <c r="F44" s="272"/>
      <c r="G44" s="289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309" t="s">
        <v>11</v>
      </c>
      <c r="X44" s="310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0"/>
        <v/>
      </c>
      <c r="C45" s="271"/>
      <c r="D45" s="272"/>
      <c r="E45" s="272"/>
      <c r="F45" s="272"/>
      <c r="G45" s="289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311"/>
      <c r="X45" s="312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0"/>
        <v/>
      </c>
      <c r="C46" s="271"/>
      <c r="D46" s="272"/>
      <c r="E46" s="272"/>
      <c r="F46" s="272"/>
      <c r="G46" s="289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0"/>
        <v/>
      </c>
      <c r="C47" s="271"/>
      <c r="D47" s="272"/>
      <c r="E47" s="272"/>
      <c r="F47" s="272"/>
      <c r="G47" s="289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0"/>
        <v/>
      </c>
      <c r="C48" s="271"/>
      <c r="D48" s="272"/>
      <c r="E48" s="272"/>
      <c r="F48" s="272"/>
      <c r="G48" s="289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304"/>
      <c r="X48" s="304"/>
      <c r="Y48" s="304"/>
      <c r="Z48" s="81"/>
      <c r="AA48" s="7"/>
      <c r="AB48" s="86"/>
    </row>
    <row r="49" spans="1:26" s="1" customFormat="1" ht="18.600000000000001" customHeight="1">
      <c r="A49" s="47"/>
      <c r="B49" s="48" t="str">
        <f t="shared" si="0"/>
        <v/>
      </c>
      <c r="C49" s="271"/>
      <c r="D49" s="272"/>
      <c r="E49" s="272"/>
      <c r="F49" s="272"/>
      <c r="G49" s="289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304" t="str">
        <f>A2&amp;"年"&amp;E2&amp;"月"</f>
        <v>2027年3月</v>
      </c>
      <c r="X49" s="304"/>
      <c r="Y49" s="304"/>
      <c r="Z49" s="89"/>
    </row>
    <row r="50" spans="1:26" s="1" customFormat="1" ht="18.600000000000001" customHeight="1">
      <c r="A50" s="47"/>
      <c r="B50" s="48" t="str">
        <f t="shared" si="0"/>
        <v/>
      </c>
      <c r="C50" s="271"/>
      <c r="D50" s="272"/>
      <c r="E50" s="272"/>
      <c r="F50" s="272"/>
      <c r="G50" s="289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0"/>
        <v/>
      </c>
      <c r="C51" s="271"/>
      <c r="D51" s="272"/>
      <c r="E51" s="272"/>
      <c r="F51" s="272"/>
      <c r="G51" s="289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2</v>
      </c>
      <c r="Y51" s="91"/>
    </row>
    <row r="52" spans="1:26" s="1" customFormat="1" ht="18.600000000000001" customHeight="1">
      <c r="A52" s="47"/>
      <c r="B52" s="48" t="str">
        <f t="shared" si="0"/>
        <v/>
      </c>
      <c r="C52" s="271"/>
      <c r="D52" s="272"/>
      <c r="E52" s="272"/>
      <c r="F52" s="272"/>
      <c r="G52" s="289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1" si="1">WEEKDAY($A$2&amp;"/"&amp;$E$2&amp;"/"&amp;W52)</f>
        <v>3</v>
      </c>
      <c r="Y52" s="88"/>
    </row>
    <row r="53" spans="1:26" s="1" customFormat="1" ht="18.600000000000001" customHeight="1">
      <c r="A53" s="47"/>
      <c r="B53" s="48" t="str">
        <f t="shared" si="0"/>
        <v/>
      </c>
      <c r="C53" s="271"/>
      <c r="D53" s="272"/>
      <c r="E53" s="272"/>
      <c r="F53" s="272"/>
      <c r="G53" s="289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1"/>
        <v>4</v>
      </c>
      <c r="Y53" s="88"/>
    </row>
    <row r="54" spans="1:26" s="1" customFormat="1" ht="18.600000000000001" customHeight="1">
      <c r="A54" s="47"/>
      <c r="B54" s="48" t="str">
        <f t="shared" si="0"/>
        <v/>
      </c>
      <c r="C54" s="271"/>
      <c r="D54" s="272"/>
      <c r="E54" s="272"/>
      <c r="F54" s="272"/>
      <c r="G54" s="289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1"/>
        <v>5</v>
      </c>
      <c r="Y54" s="88"/>
    </row>
    <row r="55" spans="1:26" s="1" customFormat="1" ht="18.600000000000001" customHeight="1">
      <c r="A55" s="47"/>
      <c r="B55" s="48" t="str">
        <f t="shared" si="0"/>
        <v/>
      </c>
      <c r="C55" s="271"/>
      <c r="D55" s="272"/>
      <c r="E55" s="272"/>
      <c r="F55" s="272"/>
      <c r="G55" s="289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1"/>
        <v>6</v>
      </c>
      <c r="Y55" s="88"/>
    </row>
    <row r="56" spans="1:26" s="1" customFormat="1" ht="18.600000000000001" customHeight="1">
      <c r="A56" s="47"/>
      <c r="B56" s="48" t="str">
        <f t="shared" si="0"/>
        <v/>
      </c>
      <c r="C56" s="271"/>
      <c r="D56" s="272"/>
      <c r="E56" s="272"/>
      <c r="F56" s="272"/>
      <c r="G56" s="289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1"/>
        <v>7</v>
      </c>
      <c r="Y56" s="88"/>
    </row>
    <row r="57" spans="1:26" s="1" customFormat="1" ht="18.600000000000001" customHeight="1">
      <c r="A57" s="47"/>
      <c r="B57" s="48" t="str">
        <f t="shared" si="0"/>
        <v/>
      </c>
      <c r="C57" s="271"/>
      <c r="D57" s="272"/>
      <c r="E57" s="272"/>
      <c r="F57" s="272"/>
      <c r="G57" s="289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1"/>
        <v>1</v>
      </c>
      <c r="Y57" s="88"/>
    </row>
    <row r="58" spans="1:26" s="1" customFormat="1" ht="18.600000000000001" customHeight="1">
      <c r="A58" s="47"/>
      <c r="B58" s="48" t="str">
        <f t="shared" si="0"/>
        <v/>
      </c>
      <c r="C58" s="271"/>
      <c r="D58" s="272"/>
      <c r="E58" s="272"/>
      <c r="F58" s="272"/>
      <c r="G58" s="289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1"/>
        <v>2</v>
      </c>
      <c r="Y58" s="88"/>
    </row>
    <row r="59" spans="1:26" s="1" customFormat="1" ht="18.600000000000001" customHeight="1">
      <c r="A59" s="47"/>
      <c r="B59" s="48" t="str">
        <f t="shared" si="0"/>
        <v/>
      </c>
      <c r="C59" s="271"/>
      <c r="D59" s="272"/>
      <c r="E59" s="272"/>
      <c r="F59" s="272"/>
      <c r="G59" s="289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1"/>
        <v>3</v>
      </c>
      <c r="Y59" s="88"/>
    </row>
    <row r="60" spans="1:26" s="1" customFormat="1" ht="18.600000000000001" customHeight="1">
      <c r="A60" s="47"/>
      <c r="B60" s="48" t="str">
        <f t="shared" si="0"/>
        <v/>
      </c>
      <c r="C60" s="271"/>
      <c r="D60" s="272"/>
      <c r="E60" s="272"/>
      <c r="F60" s="272"/>
      <c r="G60" s="289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1"/>
        <v>4</v>
      </c>
      <c r="Y60" s="88"/>
    </row>
    <row r="61" spans="1:26" s="1" customFormat="1" ht="18.600000000000001" customHeight="1">
      <c r="A61" s="47"/>
      <c r="B61" s="48" t="str">
        <f t="shared" si="0"/>
        <v/>
      </c>
      <c r="C61" s="271"/>
      <c r="D61" s="272"/>
      <c r="E61" s="272"/>
      <c r="F61" s="272"/>
      <c r="G61" s="289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1"/>
        <v>5</v>
      </c>
      <c r="Y61" s="88"/>
    </row>
    <row r="62" spans="1:26" s="1" customFormat="1" ht="18.600000000000001" customHeight="1">
      <c r="A62" s="47"/>
      <c r="B62" s="48" t="str">
        <f t="shared" si="0"/>
        <v/>
      </c>
      <c r="C62" s="271"/>
      <c r="D62" s="272"/>
      <c r="E62" s="272"/>
      <c r="F62" s="272"/>
      <c r="G62" s="289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1"/>
        <v>6</v>
      </c>
      <c r="Y62" s="88"/>
    </row>
    <row r="63" spans="1:26" s="1" customFormat="1" ht="18.600000000000001" customHeight="1">
      <c r="A63" s="47"/>
      <c r="B63" s="48" t="str">
        <f t="shared" si="0"/>
        <v/>
      </c>
      <c r="C63" s="271"/>
      <c r="D63" s="272"/>
      <c r="E63" s="272"/>
      <c r="F63" s="272"/>
      <c r="G63" s="289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1"/>
        <v>7</v>
      </c>
      <c r="Y63" s="88"/>
    </row>
    <row r="64" spans="1:26" s="1" customFormat="1" ht="18.600000000000001" customHeight="1">
      <c r="A64" s="47"/>
      <c r="B64" s="48" t="str">
        <f t="shared" si="0"/>
        <v/>
      </c>
      <c r="C64" s="271"/>
      <c r="D64" s="272"/>
      <c r="E64" s="272"/>
      <c r="F64" s="272"/>
      <c r="G64" s="289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1"/>
        <v>1</v>
      </c>
      <c r="Y64" s="88"/>
    </row>
    <row r="65" spans="1:25" s="1" customFormat="1" ht="18.600000000000001" customHeight="1">
      <c r="A65" s="47"/>
      <c r="B65" s="48" t="str">
        <f t="shared" si="0"/>
        <v/>
      </c>
      <c r="C65" s="271"/>
      <c r="D65" s="272"/>
      <c r="E65" s="272"/>
      <c r="F65" s="272"/>
      <c r="G65" s="289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1"/>
        <v>2</v>
      </c>
      <c r="Y65" s="88"/>
    </row>
    <row r="66" spans="1:25" s="1" customFormat="1" ht="18.600000000000001" customHeight="1">
      <c r="A66" s="47"/>
      <c r="B66" s="48" t="str">
        <f t="shared" si="0"/>
        <v/>
      </c>
      <c r="C66" s="271"/>
      <c r="D66" s="272"/>
      <c r="E66" s="272"/>
      <c r="F66" s="272"/>
      <c r="G66" s="289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1"/>
        <v>3</v>
      </c>
      <c r="Y66" s="88"/>
    </row>
    <row r="67" spans="1:25" s="1" customFormat="1" ht="18.600000000000001" customHeight="1">
      <c r="A67" s="47"/>
      <c r="B67" s="48" t="str">
        <f t="shared" si="0"/>
        <v/>
      </c>
      <c r="C67" s="271"/>
      <c r="D67" s="272"/>
      <c r="E67" s="272"/>
      <c r="F67" s="272"/>
      <c r="G67" s="289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1"/>
        <v>4</v>
      </c>
      <c r="Y67" s="88"/>
    </row>
    <row r="68" spans="1:25" s="1" customFormat="1" ht="18.600000000000001" customHeight="1">
      <c r="A68" s="47"/>
      <c r="B68" s="48" t="str">
        <f t="shared" si="0"/>
        <v/>
      </c>
      <c r="C68" s="271"/>
      <c r="D68" s="272"/>
      <c r="E68" s="272"/>
      <c r="F68" s="272"/>
      <c r="G68" s="289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1"/>
        <v>5</v>
      </c>
      <c r="Y68" s="88"/>
    </row>
    <row r="69" spans="1:25" s="1" customFormat="1" ht="18.600000000000001" customHeight="1">
      <c r="A69" s="47"/>
      <c r="B69" s="48" t="str">
        <f t="shared" si="0"/>
        <v/>
      </c>
      <c r="C69" s="271"/>
      <c r="D69" s="272"/>
      <c r="E69" s="272"/>
      <c r="F69" s="272"/>
      <c r="G69" s="289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1"/>
        <v>6</v>
      </c>
      <c r="Y69" s="88"/>
    </row>
    <row r="70" spans="1:25" s="1" customFormat="1" ht="18.600000000000001" customHeight="1">
      <c r="A70" s="47"/>
      <c r="B70" s="48" t="str">
        <f t="shared" si="0"/>
        <v/>
      </c>
      <c r="C70" s="271"/>
      <c r="D70" s="272"/>
      <c r="E70" s="272"/>
      <c r="F70" s="272"/>
      <c r="G70" s="289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1"/>
        <v>7</v>
      </c>
      <c r="Y70" s="88"/>
    </row>
    <row r="71" spans="1:25" s="1" customFormat="1" ht="18.600000000000001" customHeight="1">
      <c r="A71" s="47"/>
      <c r="B71" s="48" t="str">
        <f t="shared" si="0"/>
        <v/>
      </c>
      <c r="C71" s="271"/>
      <c r="D71" s="272"/>
      <c r="E71" s="272"/>
      <c r="F71" s="272"/>
      <c r="G71" s="289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1"/>
        <v>1</v>
      </c>
      <c r="Y71" s="88"/>
    </row>
    <row r="72" spans="1:25" s="1" customFormat="1" ht="18.600000000000001" customHeight="1">
      <c r="A72" s="47"/>
      <c r="B72" s="48" t="str">
        <f t="shared" si="0"/>
        <v/>
      </c>
      <c r="C72" s="271"/>
      <c r="D72" s="272"/>
      <c r="E72" s="272"/>
      <c r="F72" s="272"/>
      <c r="G72" s="289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1"/>
        <v>2</v>
      </c>
      <c r="Y72" s="88"/>
    </row>
    <row r="73" spans="1:25" s="1" customFormat="1" ht="18.600000000000001" customHeight="1">
      <c r="A73" s="47"/>
      <c r="B73" s="48" t="str">
        <f t="shared" si="0"/>
        <v/>
      </c>
      <c r="C73" s="271"/>
      <c r="D73" s="272"/>
      <c r="E73" s="272"/>
      <c r="F73" s="272"/>
      <c r="G73" s="289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1"/>
        <v>3</v>
      </c>
      <c r="Y73" s="88"/>
    </row>
    <row r="74" spans="1:25" s="1" customFormat="1" ht="18.600000000000001" customHeight="1">
      <c r="A74" s="47"/>
      <c r="B74" s="48" t="str">
        <f t="shared" si="0"/>
        <v/>
      </c>
      <c r="C74" s="271"/>
      <c r="D74" s="272"/>
      <c r="E74" s="272"/>
      <c r="F74" s="272"/>
      <c r="G74" s="289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1"/>
        <v>4</v>
      </c>
      <c r="Y74" s="88"/>
    </row>
    <row r="75" spans="1:25" s="1" customFormat="1" ht="18.600000000000001" customHeight="1">
      <c r="A75" s="47"/>
      <c r="B75" s="48" t="str">
        <f t="shared" ref="B75:B84" si="2">IF(A75&lt;&gt;"",WEEKDAY($A$2&amp;"/"&amp;$E$2&amp;"/"&amp;A75),"")</f>
        <v/>
      </c>
      <c r="C75" s="271"/>
      <c r="D75" s="272"/>
      <c r="E75" s="272"/>
      <c r="F75" s="272"/>
      <c r="G75" s="289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1"/>
        <v>5</v>
      </c>
      <c r="Y75" s="88"/>
    </row>
    <row r="76" spans="1:25" s="1" customFormat="1" ht="18.600000000000001" customHeight="1">
      <c r="A76" s="47"/>
      <c r="B76" s="48" t="str">
        <f t="shared" si="2"/>
        <v/>
      </c>
      <c r="C76" s="271"/>
      <c r="D76" s="272"/>
      <c r="E76" s="272"/>
      <c r="F76" s="272"/>
      <c r="G76" s="289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1"/>
        <v>6</v>
      </c>
      <c r="Y76" s="88"/>
    </row>
    <row r="77" spans="1:25" s="1" customFormat="1" ht="18.600000000000001" customHeight="1">
      <c r="A77" s="47"/>
      <c r="B77" s="48" t="str">
        <f t="shared" si="2"/>
        <v/>
      </c>
      <c r="C77" s="271"/>
      <c r="D77" s="272"/>
      <c r="E77" s="272"/>
      <c r="F77" s="272"/>
      <c r="G77" s="289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1"/>
        <v>7</v>
      </c>
      <c r="Y77" s="88"/>
    </row>
    <row r="78" spans="1:25" s="1" customFormat="1" ht="18.600000000000001" customHeight="1">
      <c r="A78" s="47"/>
      <c r="B78" s="48" t="str">
        <f t="shared" si="2"/>
        <v/>
      </c>
      <c r="C78" s="271"/>
      <c r="D78" s="272"/>
      <c r="E78" s="272"/>
      <c r="F78" s="272"/>
      <c r="G78" s="289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1"/>
        <v>1</v>
      </c>
      <c r="Y78" s="88"/>
    </row>
    <row r="79" spans="1:25" s="1" customFormat="1" ht="18.600000000000001" customHeight="1">
      <c r="A79" s="47"/>
      <c r="B79" s="48" t="str">
        <f t="shared" si="2"/>
        <v/>
      </c>
      <c r="C79" s="271"/>
      <c r="D79" s="272"/>
      <c r="E79" s="272"/>
      <c r="F79" s="272"/>
      <c r="G79" s="289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1"/>
        <v>2</v>
      </c>
      <c r="Y79" s="88"/>
    </row>
    <row r="80" spans="1:25" s="1" customFormat="1" ht="18.600000000000001" customHeight="1">
      <c r="A80" s="47"/>
      <c r="B80" s="48" t="str">
        <f t="shared" si="2"/>
        <v/>
      </c>
      <c r="C80" s="271"/>
      <c r="D80" s="272"/>
      <c r="E80" s="272"/>
      <c r="F80" s="272"/>
      <c r="G80" s="289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1"/>
        <v>3</v>
      </c>
      <c r="Y80" s="88"/>
    </row>
    <row r="81" spans="1:28" s="1" customFormat="1" ht="18.600000000000001" customHeight="1">
      <c r="A81" s="47"/>
      <c r="B81" s="48" t="str">
        <f t="shared" si="2"/>
        <v/>
      </c>
      <c r="C81" s="271"/>
      <c r="D81" s="272"/>
      <c r="E81" s="272"/>
      <c r="F81" s="272"/>
      <c r="G81" s="289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7">
        <v>31</v>
      </c>
      <c r="X81" s="90">
        <f t="shared" si="1"/>
        <v>4</v>
      </c>
      <c r="Y81" s="86"/>
    </row>
    <row r="82" spans="1:28" s="1" customFormat="1" ht="18.600000000000001" customHeight="1">
      <c r="A82" s="47"/>
      <c r="B82" s="48" t="str">
        <f t="shared" si="2"/>
        <v/>
      </c>
      <c r="C82" s="271"/>
      <c r="D82" s="272"/>
      <c r="E82" s="272"/>
      <c r="F82" s="272"/>
      <c r="G82" s="289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2"/>
        <v/>
      </c>
      <c r="C83" s="271"/>
      <c r="D83" s="272"/>
      <c r="E83" s="272"/>
      <c r="F83" s="272"/>
      <c r="G83" s="289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 t="shared" si="2"/>
        <v/>
      </c>
      <c r="C84" s="313"/>
      <c r="D84" s="314"/>
      <c r="E84" s="314"/>
      <c r="F84" s="314"/>
      <c r="G84" s="314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315" t="s">
        <v>97</v>
      </c>
      <c r="B85" s="316"/>
      <c r="C85" s="316"/>
      <c r="D85" s="316"/>
      <c r="E85" s="316"/>
      <c r="F85" s="316"/>
      <c r="G85" s="317"/>
      <c r="H85" s="102">
        <f>COUNTA(H10:H84)</f>
        <v>0</v>
      </c>
      <c r="I85" s="103">
        <f>COUNTA(I10:I84)</f>
        <v>0</v>
      </c>
      <c r="J85" s="104">
        <f t="shared" ref="J85:S85" si="3">SUM(J10:J84)</f>
        <v>0</v>
      </c>
      <c r="K85" s="102">
        <f t="shared" si="3"/>
        <v>0</v>
      </c>
      <c r="L85" s="102">
        <f t="shared" si="3"/>
        <v>0</v>
      </c>
      <c r="M85" s="102">
        <f t="shared" si="3"/>
        <v>0</v>
      </c>
      <c r="N85" s="102">
        <f t="shared" si="3"/>
        <v>0</v>
      </c>
      <c r="O85" s="102">
        <f t="shared" si="3"/>
        <v>0</v>
      </c>
      <c r="P85" s="102">
        <f t="shared" si="3"/>
        <v>0</v>
      </c>
      <c r="Q85" s="102">
        <f t="shared" si="3"/>
        <v>0</v>
      </c>
      <c r="R85" s="102">
        <f t="shared" si="3"/>
        <v>0</v>
      </c>
      <c r="S85" s="102">
        <f t="shared" si="3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</sheetData>
  <sheetProtection password="BEBE" sheet="1" objects="1" scenarios="1"/>
  <mergeCells count="114">
    <mergeCell ref="A85:G85"/>
    <mergeCell ref="W49:Y49"/>
    <mergeCell ref="N2:O2"/>
    <mergeCell ref="P2:T2"/>
    <mergeCell ref="A2:C2"/>
    <mergeCell ref="N3:O3"/>
    <mergeCell ref="P3:T3"/>
    <mergeCell ref="A5:B9"/>
    <mergeCell ref="C5:G9"/>
    <mergeCell ref="H5:I5"/>
    <mergeCell ref="J5:O5"/>
    <mergeCell ref="P5:Q5"/>
    <mergeCell ref="R5:S5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0:G10"/>
    <mergeCell ref="T5:T8"/>
    <mergeCell ref="Q6:Q8"/>
    <mergeCell ref="R6:R8"/>
    <mergeCell ref="S6:S8"/>
    <mergeCell ref="X6:AB6"/>
    <mergeCell ref="Y7:AB8"/>
    <mergeCell ref="V10:W10"/>
    <mergeCell ref="Z10:AB10"/>
    <mergeCell ref="C11:G11"/>
    <mergeCell ref="C12:G12"/>
    <mergeCell ref="W11:AB11"/>
    <mergeCell ref="W13:W32"/>
    <mergeCell ref="X13:X27"/>
    <mergeCell ref="X28:X32"/>
    <mergeCell ref="C22:G22"/>
    <mergeCell ref="C23:G23"/>
    <mergeCell ref="C24:G24"/>
    <mergeCell ref="C25:G25"/>
    <mergeCell ref="C26:G26"/>
    <mergeCell ref="C27:G27"/>
    <mergeCell ref="C18:G18"/>
    <mergeCell ref="C19:G19"/>
    <mergeCell ref="C20:G20"/>
    <mergeCell ref="C28:G28"/>
    <mergeCell ref="C29:G29"/>
    <mergeCell ref="C30:G30"/>
    <mergeCell ref="C31:G31"/>
    <mergeCell ref="C32:G32"/>
    <mergeCell ref="C13:G13"/>
    <mergeCell ref="C14:G14"/>
    <mergeCell ref="C15:G15"/>
    <mergeCell ref="C16:G16"/>
    <mergeCell ref="C17:G17"/>
    <mergeCell ref="C21:G21"/>
    <mergeCell ref="W33:AB33"/>
    <mergeCell ref="W34:X39"/>
    <mergeCell ref="C45:G45"/>
    <mergeCell ref="C46:G46"/>
    <mergeCell ref="C47:G47"/>
    <mergeCell ref="C48:G48"/>
    <mergeCell ref="C49:G49"/>
    <mergeCell ref="C39:G39"/>
    <mergeCell ref="C40:G40"/>
    <mergeCell ref="C41:G41"/>
    <mergeCell ref="C42:G42"/>
    <mergeCell ref="C43:G43"/>
    <mergeCell ref="C44:G44"/>
    <mergeCell ref="W41:X42"/>
    <mergeCell ref="W44:X45"/>
    <mergeCell ref="W48:Y48"/>
    <mergeCell ref="C33:G33"/>
    <mergeCell ref="C34:G34"/>
    <mergeCell ref="C35:G35"/>
    <mergeCell ref="C36:G36"/>
    <mergeCell ref="C37:G37"/>
    <mergeCell ref="C38:G38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84:G84"/>
    <mergeCell ref="C80:G80"/>
    <mergeCell ref="C81:G81"/>
    <mergeCell ref="C82:G82"/>
    <mergeCell ref="C83:G83"/>
    <mergeCell ref="C74:G74"/>
    <mergeCell ref="C75:G75"/>
    <mergeCell ref="C76:G76"/>
    <mergeCell ref="C77:G77"/>
    <mergeCell ref="C78:G78"/>
    <mergeCell ref="C79:G79"/>
  </mergeCells>
  <phoneticPr fontId="2"/>
  <conditionalFormatting sqref="H59:H72">
    <cfRule type="expression" dxfId="20" priority="2">
      <formula>H59&lt;&gt;""</formula>
    </cfRule>
  </conditionalFormatting>
  <conditionalFormatting sqref="I59:I72">
    <cfRule type="expression" dxfId="19" priority="1">
      <formula>I59&lt;&gt;""</formula>
    </cfRule>
  </conditionalFormatting>
  <conditionalFormatting sqref="I10">
    <cfRule type="expression" dxfId="18" priority="12">
      <formula>I10&lt;&gt;""</formula>
    </cfRule>
  </conditionalFormatting>
  <conditionalFormatting sqref="J10:T12 J14:T84">
    <cfRule type="expression" dxfId="17" priority="11">
      <formula>J10&lt;&gt;""</formula>
    </cfRule>
  </conditionalFormatting>
  <conditionalFormatting sqref="C13:G13">
    <cfRule type="expression" dxfId="16" priority="10">
      <formula>C13&lt;&gt;""</formula>
    </cfRule>
  </conditionalFormatting>
  <conditionalFormatting sqref="J13:T13">
    <cfRule type="expression" dxfId="15" priority="9">
      <formula>J13&lt;&gt;""</formula>
    </cfRule>
  </conditionalFormatting>
  <conditionalFormatting sqref="H11:H58 H73:H84">
    <cfRule type="expression" dxfId="14" priority="8">
      <formula>H11&lt;&gt;""</formula>
    </cfRule>
  </conditionalFormatting>
  <conditionalFormatting sqref="I11:I58 I73:I84">
    <cfRule type="expression" dxfId="13" priority="7">
      <formula>I11&lt;&gt;""</formula>
    </cfRule>
  </conditionalFormatting>
  <conditionalFormatting sqref="T85">
    <cfRule type="cellIs" dxfId="12" priority="19" stopIfTrue="1" operator="greaterThan">
      <formula>30</formula>
    </cfRule>
  </conditionalFormatting>
  <conditionalFormatting sqref="H85">
    <cfRule type="cellIs" dxfId="11" priority="20" stopIfTrue="1" operator="notEqual">
      <formula>$I$84</formula>
    </cfRule>
  </conditionalFormatting>
  <conditionalFormatting sqref="I85">
    <cfRule type="cellIs" dxfId="10" priority="21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9" priority="17" operator="equal">
      <formula>1</formula>
    </cfRule>
    <cfRule type="cellIs" dxfId="8" priority="18" operator="equal">
      <formula>7</formula>
    </cfRule>
  </conditionalFormatting>
  <conditionalFormatting sqref="A10:A84">
    <cfRule type="expression" dxfId="7" priority="15">
      <formula>A10&lt;&gt;""</formula>
    </cfRule>
  </conditionalFormatting>
  <conditionalFormatting sqref="C10:G12 C14:G84">
    <cfRule type="expression" dxfId="6" priority="14">
      <formula>C10&lt;&gt;""</formula>
    </cfRule>
  </conditionalFormatting>
  <conditionalFormatting sqref="H10">
    <cfRule type="expression" dxfId="5" priority="13">
      <formula>H10&lt;&gt;""</formula>
    </cfRule>
  </conditionalFormatting>
  <conditionalFormatting sqref="P2:T3">
    <cfRule type="cellIs" dxfId="4" priority="6" operator="equal">
      <formula>""</formula>
    </cfRule>
  </conditionalFormatting>
  <conditionalFormatting sqref="X51:X81">
    <cfRule type="cellIs" priority="3" operator="between">
      <formula>2</formula>
      <formula>6</formula>
    </cfRule>
    <cfRule type="cellIs" dxfId="3" priority="4" operator="equal">
      <formula>1</formula>
    </cfRule>
    <cfRule type="cellIs" dxfId="2" priority="5" operator="equal">
      <formula>7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A10:A84">
      <formula1>$W$51:$W$81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8"/>
  <sheetViews>
    <sheetView tabSelected="1" zoomScaleNormal="100" workbookViewId="0">
      <selection activeCell="F31" sqref="F31"/>
    </sheetView>
  </sheetViews>
  <sheetFormatPr defaultRowHeight="18.75"/>
  <cols>
    <col min="3" max="3" width="18.125" customWidth="1"/>
    <col min="19" max="19" width="2.625" customWidth="1"/>
  </cols>
  <sheetData>
    <row r="1" spans="1:19" s="1" customFormat="1" ht="23.25" customHeight="1">
      <c r="A1" s="353">
        <v>2026</v>
      </c>
      <c r="B1" s="353"/>
    </row>
    <row r="2" spans="1:19" s="1" customFormat="1" ht="21">
      <c r="A2" s="353"/>
      <c r="B2" s="353"/>
      <c r="C2" s="8" t="s">
        <v>98</v>
      </c>
      <c r="D2" s="110"/>
      <c r="E2" s="110"/>
      <c r="F2" s="110"/>
      <c r="G2" s="110"/>
      <c r="H2" s="110"/>
      <c r="I2" s="110"/>
      <c r="J2" s="354"/>
      <c r="K2" s="354"/>
      <c r="L2" s="355"/>
      <c r="M2" s="355"/>
      <c r="N2" s="355"/>
      <c r="O2" s="355"/>
      <c r="P2" s="355"/>
      <c r="Q2" s="356"/>
      <c r="R2" s="356"/>
    </row>
    <row r="3" spans="1:19" s="1" customFormat="1" ht="24.95" customHeight="1">
      <c r="A3" s="111" t="s">
        <v>99</v>
      </c>
      <c r="J3" s="357" t="s">
        <v>100</v>
      </c>
      <c r="K3" s="358"/>
      <c r="L3" s="350"/>
      <c r="M3" s="351"/>
      <c r="N3" s="351"/>
      <c r="O3" s="351"/>
      <c r="P3" s="352"/>
      <c r="Q3" s="214"/>
      <c r="R3" s="215"/>
    </row>
    <row r="4" spans="1:19" s="1" customFormat="1" ht="24.95" customHeight="1">
      <c r="A4" s="6"/>
      <c r="J4" s="227" t="s">
        <v>101</v>
      </c>
      <c r="K4" s="228"/>
      <c r="L4" s="350"/>
      <c r="M4" s="351"/>
      <c r="N4" s="351"/>
      <c r="O4" s="351"/>
      <c r="P4" s="352"/>
      <c r="Q4" s="214"/>
      <c r="R4" s="215"/>
    </row>
    <row r="5" spans="1:19" s="1" customFormat="1" ht="13.5" customHeight="1">
      <c r="A5" s="112"/>
      <c r="B5" s="113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9" s="1" customFormat="1" ht="21.75" customHeight="1">
      <c r="A6" s="339" t="s">
        <v>102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7"/>
    </row>
    <row r="7" spans="1:19" s="1" customFormat="1" ht="13.5" customHeight="1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</row>
    <row r="8" spans="1:19" s="55" customFormat="1" ht="20.25" customHeight="1">
      <c r="A8" s="340" t="s">
        <v>42</v>
      </c>
      <c r="B8" s="343" t="s">
        <v>43</v>
      </c>
      <c r="C8" s="346"/>
      <c r="D8" s="347"/>
      <c r="E8" s="115" t="s">
        <v>103</v>
      </c>
      <c r="F8" s="116" t="s">
        <v>104</v>
      </c>
      <c r="G8" s="116" t="s">
        <v>105</v>
      </c>
      <c r="H8" s="116" t="s">
        <v>106</v>
      </c>
      <c r="I8" s="116" t="s">
        <v>107</v>
      </c>
      <c r="J8" s="116" t="s">
        <v>108</v>
      </c>
      <c r="K8" s="116" t="s">
        <v>109</v>
      </c>
      <c r="L8" s="116" t="s">
        <v>110</v>
      </c>
      <c r="M8" s="116" t="s">
        <v>111</v>
      </c>
      <c r="N8" s="116" t="s">
        <v>112</v>
      </c>
      <c r="O8" s="116" t="s">
        <v>113</v>
      </c>
      <c r="P8" s="117" t="s">
        <v>114</v>
      </c>
      <c r="Q8" s="348" t="s">
        <v>115</v>
      </c>
      <c r="R8" s="349"/>
    </row>
    <row r="9" spans="1:19" s="1" customFormat="1" ht="18" customHeight="1">
      <c r="A9" s="341"/>
      <c r="B9" s="344"/>
      <c r="C9" s="118" t="s">
        <v>44</v>
      </c>
      <c r="D9" s="57" t="s">
        <v>29</v>
      </c>
      <c r="E9" s="119">
        <f>'4月'!AA13</f>
        <v>0</v>
      </c>
      <c r="F9" s="120">
        <f>'５月'!AA13</f>
        <v>0</v>
      </c>
      <c r="G9" s="120">
        <f>'６月'!AA13</f>
        <v>0</v>
      </c>
      <c r="H9" s="120">
        <f>'７月'!AA13</f>
        <v>0</v>
      </c>
      <c r="I9" s="120">
        <f>'８月'!AA13</f>
        <v>0</v>
      </c>
      <c r="J9" s="120">
        <f>'９月'!AA13</f>
        <v>0</v>
      </c>
      <c r="K9" s="120">
        <f>'１０月'!AA13</f>
        <v>0</v>
      </c>
      <c r="L9" s="120">
        <f>'１１月'!AA13</f>
        <v>0</v>
      </c>
      <c r="M9" s="120">
        <f>'１２月'!AA13</f>
        <v>0</v>
      </c>
      <c r="N9" s="120">
        <f>'１月'!AA13</f>
        <v>0</v>
      </c>
      <c r="O9" s="120">
        <f>'２月'!AA13</f>
        <v>0</v>
      </c>
      <c r="P9" s="120">
        <f>'３月'!AA13</f>
        <v>0</v>
      </c>
      <c r="Q9" s="121">
        <f>SUM(E9:P9)</f>
        <v>0</v>
      </c>
      <c r="R9" s="122" t="s">
        <v>45</v>
      </c>
    </row>
    <row r="10" spans="1:19" s="1" customFormat="1" ht="18" customHeight="1">
      <c r="A10" s="341"/>
      <c r="B10" s="344"/>
      <c r="C10" s="123" t="s">
        <v>59</v>
      </c>
      <c r="D10" s="60" t="s">
        <v>46</v>
      </c>
      <c r="E10" s="124">
        <f>'4月'!AA14</f>
        <v>0</v>
      </c>
      <c r="F10" s="125">
        <f>'５月'!AA14</f>
        <v>0</v>
      </c>
      <c r="G10" s="125">
        <f>'６月'!AA14</f>
        <v>0</v>
      </c>
      <c r="H10" s="125">
        <f>'７月'!AA14</f>
        <v>0</v>
      </c>
      <c r="I10" s="125">
        <f>'８月'!AA14</f>
        <v>0</v>
      </c>
      <c r="J10" s="125">
        <f>'９月'!AA14</f>
        <v>0</v>
      </c>
      <c r="K10" s="125">
        <f>'１０月'!AA14</f>
        <v>0</v>
      </c>
      <c r="L10" s="125">
        <f>'１１月'!AA14</f>
        <v>0</v>
      </c>
      <c r="M10" s="125">
        <f>'１２月'!AA14</f>
        <v>0</v>
      </c>
      <c r="N10" s="125">
        <f>'１月'!AA14</f>
        <v>0</v>
      </c>
      <c r="O10" s="125">
        <f>'２月'!AA14</f>
        <v>0</v>
      </c>
      <c r="P10" s="125">
        <f>'３月'!AA14</f>
        <v>0</v>
      </c>
      <c r="Q10" s="126">
        <f>SUM(E10:P10)</f>
        <v>0</v>
      </c>
      <c r="R10" s="127"/>
    </row>
    <row r="11" spans="1:19" s="1" customFormat="1" ht="18" customHeight="1">
      <c r="A11" s="341"/>
      <c r="B11" s="344"/>
      <c r="C11" s="123" t="s">
        <v>60</v>
      </c>
      <c r="D11" s="60" t="s">
        <v>47</v>
      </c>
      <c r="E11" s="124">
        <f>'4月'!AA15</f>
        <v>0</v>
      </c>
      <c r="F11" s="125">
        <f>'５月'!AA15</f>
        <v>0</v>
      </c>
      <c r="G11" s="125">
        <f>'６月'!AA15</f>
        <v>0</v>
      </c>
      <c r="H11" s="125">
        <f>'７月'!AA15</f>
        <v>0</v>
      </c>
      <c r="I11" s="125">
        <f>'８月'!AA15</f>
        <v>0</v>
      </c>
      <c r="J11" s="125">
        <f>'９月'!AA15</f>
        <v>0</v>
      </c>
      <c r="K11" s="125">
        <f>'１０月'!AA15</f>
        <v>0</v>
      </c>
      <c r="L11" s="125">
        <f>'１１月'!AA15</f>
        <v>0</v>
      </c>
      <c r="M11" s="125">
        <f>'１２月'!AA15</f>
        <v>0</v>
      </c>
      <c r="N11" s="125">
        <f>'１月'!AA15</f>
        <v>0</v>
      </c>
      <c r="O11" s="125">
        <f>'２月'!AA15</f>
        <v>0</v>
      </c>
      <c r="P11" s="125">
        <f>'３月'!AA15</f>
        <v>0</v>
      </c>
      <c r="Q11" s="126">
        <f t="shared" ref="Q11:Q43" si="0">SUM(E11:P11)</f>
        <v>0</v>
      </c>
      <c r="R11" s="127"/>
    </row>
    <row r="12" spans="1:19" s="1" customFormat="1" ht="18" customHeight="1">
      <c r="A12" s="341"/>
      <c r="B12" s="344"/>
      <c r="C12" s="128" t="s">
        <v>61</v>
      </c>
      <c r="D12" s="60" t="s">
        <v>48</v>
      </c>
      <c r="E12" s="124">
        <f>'4月'!AA16</f>
        <v>0</v>
      </c>
      <c r="F12" s="125">
        <f>'５月'!AA16</f>
        <v>0</v>
      </c>
      <c r="G12" s="125">
        <f>'６月'!AA16</f>
        <v>0</v>
      </c>
      <c r="H12" s="125">
        <f>'７月'!AA16</f>
        <v>0</v>
      </c>
      <c r="I12" s="125">
        <f>'８月'!AA16</f>
        <v>0</v>
      </c>
      <c r="J12" s="125">
        <f>'９月'!AA16</f>
        <v>0</v>
      </c>
      <c r="K12" s="125">
        <f>'１０月'!AA16</f>
        <v>0</v>
      </c>
      <c r="L12" s="125">
        <f>'１１月'!AA16</f>
        <v>0</v>
      </c>
      <c r="M12" s="125">
        <f>'１２月'!AA16</f>
        <v>0</v>
      </c>
      <c r="N12" s="125">
        <f>'１月'!AA16</f>
        <v>0</v>
      </c>
      <c r="O12" s="125">
        <f>'２月'!AA16</f>
        <v>0</v>
      </c>
      <c r="P12" s="125">
        <f>'３月'!AA16</f>
        <v>0</v>
      </c>
      <c r="Q12" s="126">
        <f t="shared" si="0"/>
        <v>0</v>
      </c>
      <c r="R12" s="127"/>
    </row>
    <row r="13" spans="1:19" s="1" customFormat="1" ht="18" customHeight="1">
      <c r="A13" s="341"/>
      <c r="B13" s="344"/>
      <c r="C13" s="128" t="s">
        <v>63</v>
      </c>
      <c r="D13" s="60" t="s">
        <v>49</v>
      </c>
      <c r="E13" s="124">
        <f>'4月'!AA17</f>
        <v>0</v>
      </c>
      <c r="F13" s="125">
        <f>'５月'!AA17</f>
        <v>0</v>
      </c>
      <c r="G13" s="125">
        <f>'６月'!AA17</f>
        <v>0</v>
      </c>
      <c r="H13" s="125">
        <f>'７月'!AA17</f>
        <v>0</v>
      </c>
      <c r="I13" s="125">
        <f>'８月'!AA17</f>
        <v>0</v>
      </c>
      <c r="J13" s="125">
        <f>'９月'!AA17</f>
        <v>0</v>
      </c>
      <c r="K13" s="125">
        <f>'１０月'!AA17</f>
        <v>0</v>
      </c>
      <c r="L13" s="125">
        <f>'１１月'!AA17</f>
        <v>0</v>
      </c>
      <c r="M13" s="125">
        <f>'１２月'!AA17</f>
        <v>0</v>
      </c>
      <c r="N13" s="125">
        <f>'１月'!AA17</f>
        <v>0</v>
      </c>
      <c r="O13" s="125">
        <f>'２月'!AA17</f>
        <v>0</v>
      </c>
      <c r="P13" s="125">
        <f>'３月'!AA17</f>
        <v>0</v>
      </c>
      <c r="Q13" s="126">
        <f t="shared" si="0"/>
        <v>0</v>
      </c>
      <c r="R13" s="127"/>
    </row>
    <row r="14" spans="1:19" s="1" customFormat="1" ht="18" customHeight="1">
      <c r="A14" s="341"/>
      <c r="B14" s="344"/>
      <c r="C14" s="129" t="s">
        <v>64</v>
      </c>
      <c r="D14" s="60" t="s">
        <v>50</v>
      </c>
      <c r="E14" s="124">
        <f>'4月'!AA18</f>
        <v>0</v>
      </c>
      <c r="F14" s="125">
        <f>'５月'!AA18</f>
        <v>0</v>
      </c>
      <c r="G14" s="125">
        <f>'６月'!AA18</f>
        <v>0</v>
      </c>
      <c r="H14" s="125">
        <f>'７月'!AA18</f>
        <v>0</v>
      </c>
      <c r="I14" s="125">
        <f>'８月'!AA18</f>
        <v>0</v>
      </c>
      <c r="J14" s="125">
        <f>'９月'!AA18</f>
        <v>0</v>
      </c>
      <c r="K14" s="125">
        <f>'１０月'!AA18</f>
        <v>0</v>
      </c>
      <c r="L14" s="125">
        <f>'１１月'!AA18</f>
        <v>0</v>
      </c>
      <c r="M14" s="125">
        <f>'１２月'!AA18</f>
        <v>0</v>
      </c>
      <c r="N14" s="125">
        <f>'１月'!AA18</f>
        <v>0</v>
      </c>
      <c r="O14" s="125">
        <f>'２月'!AA18</f>
        <v>0</v>
      </c>
      <c r="P14" s="125">
        <f>'３月'!AA18</f>
        <v>0</v>
      </c>
      <c r="Q14" s="126">
        <f t="shared" si="0"/>
        <v>0</v>
      </c>
      <c r="R14" s="127"/>
    </row>
    <row r="15" spans="1:19" s="1" customFormat="1" ht="18" customHeight="1">
      <c r="A15" s="341"/>
      <c r="B15" s="344"/>
      <c r="C15" s="123" t="s">
        <v>65</v>
      </c>
      <c r="D15" s="60" t="s">
        <v>51</v>
      </c>
      <c r="E15" s="124">
        <f>'4月'!AA19</f>
        <v>0</v>
      </c>
      <c r="F15" s="125">
        <f>'５月'!AA19</f>
        <v>0</v>
      </c>
      <c r="G15" s="125">
        <f>'６月'!AA19</f>
        <v>0</v>
      </c>
      <c r="H15" s="125">
        <f>'７月'!AA19</f>
        <v>0</v>
      </c>
      <c r="I15" s="125">
        <f>'８月'!AA19</f>
        <v>0</v>
      </c>
      <c r="J15" s="125">
        <f>'９月'!AA19</f>
        <v>0</v>
      </c>
      <c r="K15" s="125">
        <f>'１０月'!AA19</f>
        <v>0</v>
      </c>
      <c r="L15" s="125">
        <f>'１１月'!AA19</f>
        <v>0</v>
      </c>
      <c r="M15" s="125">
        <f>'１２月'!AA19</f>
        <v>0</v>
      </c>
      <c r="N15" s="125">
        <f>'１月'!AA19</f>
        <v>0</v>
      </c>
      <c r="O15" s="125">
        <f>'２月'!AA19</f>
        <v>0</v>
      </c>
      <c r="P15" s="125">
        <f>'３月'!AA19</f>
        <v>0</v>
      </c>
      <c r="Q15" s="126">
        <f t="shared" si="0"/>
        <v>0</v>
      </c>
      <c r="R15" s="127"/>
    </row>
    <row r="16" spans="1:19" s="1" customFormat="1" ht="18" customHeight="1">
      <c r="A16" s="341"/>
      <c r="B16" s="344"/>
      <c r="C16" s="123" t="s">
        <v>66</v>
      </c>
      <c r="D16" s="60" t="s">
        <v>52</v>
      </c>
      <c r="E16" s="124">
        <f>'4月'!AA20</f>
        <v>0</v>
      </c>
      <c r="F16" s="125">
        <f>'５月'!AA20</f>
        <v>0</v>
      </c>
      <c r="G16" s="125">
        <f>'６月'!AA20</f>
        <v>0</v>
      </c>
      <c r="H16" s="125">
        <f>'７月'!AA20</f>
        <v>0</v>
      </c>
      <c r="I16" s="125">
        <f>'８月'!AA20</f>
        <v>0</v>
      </c>
      <c r="J16" s="125">
        <f>'９月'!AA20</f>
        <v>0</v>
      </c>
      <c r="K16" s="125">
        <f>'１０月'!AA20</f>
        <v>0</v>
      </c>
      <c r="L16" s="125">
        <f>'１１月'!AA20</f>
        <v>0</v>
      </c>
      <c r="M16" s="125">
        <f>'１２月'!AA20</f>
        <v>0</v>
      </c>
      <c r="N16" s="125">
        <f>'１月'!AA20</f>
        <v>0</v>
      </c>
      <c r="O16" s="125">
        <f>'２月'!AA20</f>
        <v>0</v>
      </c>
      <c r="P16" s="125">
        <f>'３月'!AA20</f>
        <v>0</v>
      </c>
      <c r="Q16" s="126">
        <f t="shared" si="0"/>
        <v>0</v>
      </c>
      <c r="R16" s="127"/>
    </row>
    <row r="17" spans="1:18" s="1" customFormat="1" ht="18" customHeight="1">
      <c r="A17" s="341"/>
      <c r="B17" s="344"/>
      <c r="C17" s="123" t="s">
        <v>67</v>
      </c>
      <c r="D17" s="60" t="s">
        <v>53</v>
      </c>
      <c r="E17" s="124">
        <f>'4月'!AA21</f>
        <v>0</v>
      </c>
      <c r="F17" s="125">
        <f>'５月'!AA21</f>
        <v>0</v>
      </c>
      <c r="G17" s="125">
        <f>'６月'!AA21</f>
        <v>0</v>
      </c>
      <c r="H17" s="125">
        <f>'７月'!AA21</f>
        <v>0</v>
      </c>
      <c r="I17" s="125">
        <f>'８月'!AA21</f>
        <v>0</v>
      </c>
      <c r="J17" s="125">
        <f>'９月'!AA21</f>
        <v>0</v>
      </c>
      <c r="K17" s="125">
        <f>'１０月'!AA21</f>
        <v>0</v>
      </c>
      <c r="L17" s="125">
        <f>'１１月'!AA21</f>
        <v>0</v>
      </c>
      <c r="M17" s="125">
        <f>'１２月'!AA21</f>
        <v>0</v>
      </c>
      <c r="N17" s="125">
        <f>'１月'!AA21</f>
        <v>0</v>
      </c>
      <c r="O17" s="125">
        <f>'２月'!AA21</f>
        <v>0</v>
      </c>
      <c r="P17" s="125">
        <f>'３月'!AA21</f>
        <v>0</v>
      </c>
      <c r="Q17" s="126">
        <f t="shared" si="0"/>
        <v>0</v>
      </c>
      <c r="R17" s="127"/>
    </row>
    <row r="18" spans="1:18" s="1" customFormat="1" ht="18" customHeight="1">
      <c r="A18" s="341"/>
      <c r="B18" s="344"/>
      <c r="C18" s="123" t="s">
        <v>68</v>
      </c>
      <c r="D18" s="60" t="s">
        <v>54</v>
      </c>
      <c r="E18" s="124">
        <f>'4月'!AA22</f>
        <v>0</v>
      </c>
      <c r="F18" s="125">
        <f>'５月'!AA22</f>
        <v>0</v>
      </c>
      <c r="G18" s="125">
        <f>'６月'!AA22</f>
        <v>0</v>
      </c>
      <c r="H18" s="125">
        <f>'７月'!AA22</f>
        <v>0</v>
      </c>
      <c r="I18" s="125">
        <f>'８月'!AA22</f>
        <v>0</v>
      </c>
      <c r="J18" s="125">
        <f>'９月'!AA22</f>
        <v>0</v>
      </c>
      <c r="K18" s="125">
        <f>'１０月'!AA22</f>
        <v>0</v>
      </c>
      <c r="L18" s="125">
        <f>'１１月'!AA22</f>
        <v>0</v>
      </c>
      <c r="M18" s="125">
        <f>'１２月'!AA22</f>
        <v>0</v>
      </c>
      <c r="N18" s="125">
        <f>'１月'!AA22</f>
        <v>0</v>
      </c>
      <c r="O18" s="125">
        <f>'２月'!AA22</f>
        <v>0</v>
      </c>
      <c r="P18" s="125">
        <f>'３月'!AA22</f>
        <v>0</v>
      </c>
      <c r="Q18" s="126">
        <f t="shared" si="0"/>
        <v>0</v>
      </c>
      <c r="R18" s="127"/>
    </row>
    <row r="19" spans="1:18" s="1" customFormat="1" ht="18" customHeight="1">
      <c r="A19" s="341"/>
      <c r="B19" s="344"/>
      <c r="C19" s="123" t="s">
        <v>69</v>
      </c>
      <c r="D19" s="60" t="s">
        <v>55</v>
      </c>
      <c r="E19" s="124">
        <f>'4月'!AA23</f>
        <v>0</v>
      </c>
      <c r="F19" s="125">
        <f>'５月'!AA23</f>
        <v>0</v>
      </c>
      <c r="G19" s="125">
        <f>'６月'!AA23</f>
        <v>0</v>
      </c>
      <c r="H19" s="125">
        <f>'７月'!AA23</f>
        <v>0</v>
      </c>
      <c r="I19" s="125">
        <f>'８月'!AA23</f>
        <v>0</v>
      </c>
      <c r="J19" s="125">
        <f>'９月'!AA23</f>
        <v>0</v>
      </c>
      <c r="K19" s="125">
        <f>'１０月'!AA23</f>
        <v>0</v>
      </c>
      <c r="L19" s="125">
        <f>'１１月'!AA23</f>
        <v>0</v>
      </c>
      <c r="M19" s="125">
        <f>'１２月'!AA23</f>
        <v>0</v>
      </c>
      <c r="N19" s="125">
        <f>'１月'!AA23</f>
        <v>0</v>
      </c>
      <c r="O19" s="125">
        <f>'２月'!AA23</f>
        <v>0</v>
      </c>
      <c r="P19" s="125">
        <f>'３月'!AA23</f>
        <v>0</v>
      </c>
      <c r="Q19" s="126">
        <f t="shared" si="0"/>
        <v>0</v>
      </c>
      <c r="R19" s="127"/>
    </row>
    <row r="20" spans="1:18" s="1" customFormat="1" ht="18" customHeight="1">
      <c r="A20" s="341"/>
      <c r="B20" s="344"/>
      <c r="C20" s="123" t="s">
        <v>70</v>
      </c>
      <c r="D20" s="60" t="s">
        <v>56</v>
      </c>
      <c r="E20" s="124">
        <f>'4月'!AA24</f>
        <v>0</v>
      </c>
      <c r="F20" s="125">
        <f>'５月'!AA24</f>
        <v>0</v>
      </c>
      <c r="G20" s="125">
        <f>'６月'!AA24</f>
        <v>0</v>
      </c>
      <c r="H20" s="125">
        <f>'７月'!AA24</f>
        <v>0</v>
      </c>
      <c r="I20" s="125">
        <f>'８月'!AA24</f>
        <v>0</v>
      </c>
      <c r="J20" s="125">
        <f>'９月'!AA24</f>
        <v>0</v>
      </c>
      <c r="K20" s="125">
        <f>'１０月'!AA24</f>
        <v>0</v>
      </c>
      <c r="L20" s="125">
        <f>'１１月'!AA24</f>
        <v>0</v>
      </c>
      <c r="M20" s="125">
        <f>'１２月'!AA24</f>
        <v>0</v>
      </c>
      <c r="N20" s="125">
        <f>'１月'!AA24</f>
        <v>0</v>
      </c>
      <c r="O20" s="125">
        <f>'２月'!AA24</f>
        <v>0</v>
      </c>
      <c r="P20" s="125">
        <f>'３月'!AA24</f>
        <v>0</v>
      </c>
      <c r="Q20" s="126">
        <f t="shared" si="0"/>
        <v>0</v>
      </c>
      <c r="R20" s="130"/>
    </row>
    <row r="21" spans="1:18" s="1" customFormat="1" ht="18" customHeight="1">
      <c r="A21" s="341"/>
      <c r="B21" s="344"/>
      <c r="C21" s="128" t="s">
        <v>71</v>
      </c>
      <c r="D21" s="60" t="s">
        <v>57</v>
      </c>
      <c r="E21" s="124">
        <f>'4月'!AA25</f>
        <v>0</v>
      </c>
      <c r="F21" s="125">
        <f>'５月'!AA25</f>
        <v>0</v>
      </c>
      <c r="G21" s="125">
        <f>'６月'!AA25</f>
        <v>0</v>
      </c>
      <c r="H21" s="125">
        <f>'７月'!AA25</f>
        <v>0</v>
      </c>
      <c r="I21" s="125">
        <f>'８月'!AA25</f>
        <v>0</v>
      </c>
      <c r="J21" s="125">
        <f>'９月'!AA25</f>
        <v>0</v>
      </c>
      <c r="K21" s="125">
        <f>'１０月'!AA25</f>
        <v>0</v>
      </c>
      <c r="L21" s="125">
        <f>'１１月'!AA25</f>
        <v>0</v>
      </c>
      <c r="M21" s="125">
        <f>'１２月'!AA25</f>
        <v>0</v>
      </c>
      <c r="N21" s="125">
        <f>'１月'!AA25</f>
        <v>0</v>
      </c>
      <c r="O21" s="125">
        <f>'２月'!AA25</f>
        <v>0</v>
      </c>
      <c r="P21" s="125">
        <f>'３月'!AA25</f>
        <v>0</v>
      </c>
      <c r="Q21" s="126">
        <f t="shared" si="0"/>
        <v>0</v>
      </c>
      <c r="R21" s="127"/>
    </row>
    <row r="22" spans="1:18" s="1" customFormat="1" ht="18" customHeight="1">
      <c r="A22" s="341"/>
      <c r="B22" s="344"/>
      <c r="C22" s="131" t="s">
        <v>72</v>
      </c>
      <c r="D22" s="67" t="s">
        <v>58</v>
      </c>
      <c r="E22" s="132">
        <f>'4月'!AA26</f>
        <v>0</v>
      </c>
      <c r="F22" s="133">
        <f>'５月'!AA26</f>
        <v>0</v>
      </c>
      <c r="G22" s="133">
        <f>'６月'!AA26</f>
        <v>0</v>
      </c>
      <c r="H22" s="133">
        <f>'７月'!AA26</f>
        <v>0</v>
      </c>
      <c r="I22" s="133">
        <f>'８月'!AA26</f>
        <v>0</v>
      </c>
      <c r="J22" s="133">
        <f>'９月'!AA26</f>
        <v>0</v>
      </c>
      <c r="K22" s="133">
        <f>'１０月'!AA26</f>
        <v>0</v>
      </c>
      <c r="L22" s="133">
        <f>'１１月'!AA26</f>
        <v>0</v>
      </c>
      <c r="M22" s="133">
        <f>'１２月'!AA26</f>
        <v>0</v>
      </c>
      <c r="N22" s="133">
        <f>'１月'!AA26</f>
        <v>0</v>
      </c>
      <c r="O22" s="133">
        <f>'２月'!AA26</f>
        <v>0</v>
      </c>
      <c r="P22" s="133">
        <f>'３月'!AA26</f>
        <v>0</v>
      </c>
      <c r="Q22" s="63">
        <f t="shared" si="0"/>
        <v>0</v>
      </c>
      <c r="R22" s="134"/>
    </row>
    <row r="23" spans="1:18" s="141" customFormat="1" ht="18" customHeight="1">
      <c r="A23" s="341"/>
      <c r="B23" s="345"/>
      <c r="C23" s="135" t="s">
        <v>0</v>
      </c>
      <c r="D23" s="136" t="s">
        <v>73</v>
      </c>
      <c r="E23" s="137">
        <f>'4月'!AA27</f>
        <v>0</v>
      </c>
      <c r="F23" s="138">
        <f>'５月'!AA27</f>
        <v>0</v>
      </c>
      <c r="G23" s="138">
        <f>'６月'!AA27</f>
        <v>0</v>
      </c>
      <c r="H23" s="138">
        <f>'７月'!AA27</f>
        <v>0</v>
      </c>
      <c r="I23" s="138">
        <f>'８月'!AA27</f>
        <v>0</v>
      </c>
      <c r="J23" s="138">
        <f>'９月'!AA27</f>
        <v>0</v>
      </c>
      <c r="K23" s="138">
        <f>'１０月'!AA27</f>
        <v>0</v>
      </c>
      <c r="L23" s="138">
        <f>'１１月'!AA27</f>
        <v>0</v>
      </c>
      <c r="M23" s="138">
        <f>'１２月'!AA27</f>
        <v>0</v>
      </c>
      <c r="N23" s="138">
        <f>'１月'!AA27</f>
        <v>0</v>
      </c>
      <c r="O23" s="138">
        <f>'２月'!AA27</f>
        <v>0</v>
      </c>
      <c r="P23" s="138">
        <f>'３月'!AA27</f>
        <v>0</v>
      </c>
      <c r="Q23" s="139">
        <f t="shared" si="0"/>
        <v>0</v>
      </c>
      <c r="R23" s="140"/>
    </row>
    <row r="24" spans="1:18" s="1" customFormat="1" ht="18" customHeight="1">
      <c r="A24" s="341"/>
      <c r="B24" s="294" t="s">
        <v>74</v>
      </c>
      <c r="C24" s="142" t="s">
        <v>75</v>
      </c>
      <c r="D24" s="143" t="s">
        <v>62</v>
      </c>
      <c r="E24" s="144">
        <f>'4月'!AA28</f>
        <v>0</v>
      </c>
      <c r="F24" s="145">
        <f>'５月'!AA28</f>
        <v>0</v>
      </c>
      <c r="G24" s="145">
        <f>'６月'!AA28</f>
        <v>0</v>
      </c>
      <c r="H24" s="145">
        <f>'７月'!AA28</f>
        <v>0</v>
      </c>
      <c r="I24" s="145">
        <f>'８月'!AA28</f>
        <v>0</v>
      </c>
      <c r="J24" s="145">
        <f>'９月'!AA28</f>
        <v>0</v>
      </c>
      <c r="K24" s="145">
        <f>'１０月'!AA28</f>
        <v>0</v>
      </c>
      <c r="L24" s="145">
        <f>'１１月'!AA28</f>
        <v>0</v>
      </c>
      <c r="M24" s="145">
        <f>'１２月'!AA28</f>
        <v>0</v>
      </c>
      <c r="N24" s="145">
        <f>'１月'!AA28</f>
        <v>0</v>
      </c>
      <c r="O24" s="145">
        <f>'２月'!AA28</f>
        <v>0</v>
      </c>
      <c r="P24" s="145">
        <f>'３月'!AA28</f>
        <v>0</v>
      </c>
      <c r="Q24" s="126">
        <f t="shared" si="0"/>
        <v>0</v>
      </c>
      <c r="R24" s="122" t="s">
        <v>45</v>
      </c>
    </row>
    <row r="25" spans="1:18" s="1" customFormat="1" ht="18" customHeight="1">
      <c r="A25" s="341"/>
      <c r="B25" s="294"/>
      <c r="C25" s="146" t="s">
        <v>76</v>
      </c>
      <c r="D25" s="60" t="s">
        <v>77</v>
      </c>
      <c r="E25" s="124">
        <f>'4月'!AA29</f>
        <v>0</v>
      </c>
      <c r="F25" s="145">
        <f>'５月'!AA29</f>
        <v>0</v>
      </c>
      <c r="G25" s="125">
        <f>'６月'!AA29</f>
        <v>0</v>
      </c>
      <c r="H25" s="125">
        <f>'７月'!AA29</f>
        <v>0</v>
      </c>
      <c r="I25" s="125">
        <f>'８月'!AA29</f>
        <v>0</v>
      </c>
      <c r="J25" s="125">
        <f>'９月'!AA29</f>
        <v>0</v>
      </c>
      <c r="K25" s="125">
        <f>'１０月'!AA29</f>
        <v>0</v>
      </c>
      <c r="L25" s="125">
        <f>'１１月'!AA29</f>
        <v>0</v>
      </c>
      <c r="M25" s="125">
        <f>'１２月'!AA29</f>
        <v>0</v>
      </c>
      <c r="N25" s="125">
        <f>'１月'!AA29</f>
        <v>0</v>
      </c>
      <c r="O25" s="125">
        <f>'２月'!AA29</f>
        <v>0</v>
      </c>
      <c r="P25" s="125">
        <f>'３月'!AA29</f>
        <v>0</v>
      </c>
      <c r="Q25" s="126">
        <f t="shared" si="0"/>
        <v>0</v>
      </c>
      <c r="R25" s="127"/>
    </row>
    <row r="26" spans="1:18" s="1" customFormat="1" ht="18" customHeight="1">
      <c r="A26" s="341"/>
      <c r="B26" s="294"/>
      <c r="C26" s="146" t="s">
        <v>78</v>
      </c>
      <c r="D26" s="60" t="s">
        <v>79</v>
      </c>
      <c r="E26" s="124">
        <f>'4月'!AA30</f>
        <v>0</v>
      </c>
      <c r="F26" s="145">
        <f>'５月'!AA30</f>
        <v>0</v>
      </c>
      <c r="G26" s="125">
        <f>'６月'!AA30</f>
        <v>0</v>
      </c>
      <c r="H26" s="125">
        <f>'７月'!AA30</f>
        <v>0</v>
      </c>
      <c r="I26" s="125">
        <f>'８月'!AA30</f>
        <v>0</v>
      </c>
      <c r="J26" s="125">
        <f>'９月'!AA30</f>
        <v>0</v>
      </c>
      <c r="K26" s="125">
        <f>'１０月'!AA30</f>
        <v>0</v>
      </c>
      <c r="L26" s="125">
        <f>'１１月'!AA30</f>
        <v>0</v>
      </c>
      <c r="M26" s="125">
        <f>'１２月'!AA30</f>
        <v>0</v>
      </c>
      <c r="N26" s="125">
        <f>'１月'!AA30</f>
        <v>0</v>
      </c>
      <c r="O26" s="125">
        <f>'２月'!AA30</f>
        <v>0</v>
      </c>
      <c r="P26" s="125">
        <f>'３月'!AA30</f>
        <v>0</v>
      </c>
      <c r="Q26" s="126">
        <f t="shared" si="0"/>
        <v>0</v>
      </c>
      <c r="R26" s="127"/>
    </row>
    <row r="27" spans="1:18" s="1" customFormat="1" ht="18" customHeight="1">
      <c r="A27" s="341"/>
      <c r="B27" s="294"/>
      <c r="C27" s="131" t="s">
        <v>72</v>
      </c>
      <c r="D27" s="67" t="s">
        <v>80</v>
      </c>
      <c r="E27" s="132">
        <f>'4月'!AA31</f>
        <v>0</v>
      </c>
      <c r="F27" s="359">
        <f>'５月'!AA31</f>
        <v>0</v>
      </c>
      <c r="G27" s="133">
        <f>'６月'!AA31</f>
        <v>0</v>
      </c>
      <c r="H27" s="133">
        <f>'７月'!AA31</f>
        <v>0</v>
      </c>
      <c r="I27" s="133">
        <f>'８月'!AA31</f>
        <v>0</v>
      </c>
      <c r="J27" s="133">
        <f>'９月'!AA31</f>
        <v>0</v>
      </c>
      <c r="K27" s="133">
        <f>'１０月'!AA31</f>
        <v>0</v>
      </c>
      <c r="L27" s="133">
        <f>'１１月'!AA31</f>
        <v>0</v>
      </c>
      <c r="M27" s="133">
        <f>'１２月'!AA31</f>
        <v>0</v>
      </c>
      <c r="N27" s="133">
        <f>'１月'!AA31</f>
        <v>0</v>
      </c>
      <c r="O27" s="133">
        <f>'２月'!AA31</f>
        <v>0</v>
      </c>
      <c r="P27" s="133">
        <f>'３月'!AA31</f>
        <v>0</v>
      </c>
      <c r="Q27" s="63">
        <f t="shared" si="0"/>
        <v>0</v>
      </c>
      <c r="R27" s="134"/>
    </row>
    <row r="28" spans="1:18" s="141" customFormat="1" ht="18" customHeight="1">
      <c r="A28" s="342"/>
      <c r="B28" s="295"/>
      <c r="C28" s="135" t="s">
        <v>0</v>
      </c>
      <c r="D28" s="147" t="s">
        <v>81</v>
      </c>
      <c r="E28" s="148">
        <f>'4月'!AA32</f>
        <v>0</v>
      </c>
      <c r="F28" s="138">
        <f>'５月'!AA32</f>
        <v>0</v>
      </c>
      <c r="G28" s="149">
        <f>'６月'!AA32</f>
        <v>0</v>
      </c>
      <c r="H28" s="149">
        <f>'７月'!AA32</f>
        <v>0</v>
      </c>
      <c r="I28" s="149">
        <f>'８月'!AA32</f>
        <v>0</v>
      </c>
      <c r="J28" s="149">
        <f>'９月'!AA32</f>
        <v>0</v>
      </c>
      <c r="K28" s="149">
        <f>'１０月'!AA32</f>
        <v>0</v>
      </c>
      <c r="L28" s="149">
        <f>'１１月'!AA32</f>
        <v>0</v>
      </c>
      <c r="M28" s="149">
        <f>'１２月'!AA32</f>
        <v>0</v>
      </c>
      <c r="N28" s="149">
        <f>'１月'!AA32</f>
        <v>0</v>
      </c>
      <c r="O28" s="149">
        <f>'２月'!AA32</f>
        <v>0</v>
      </c>
      <c r="P28" s="149">
        <f>'３月'!AA32</f>
        <v>0</v>
      </c>
      <c r="Q28" s="139">
        <f t="shared" si="0"/>
        <v>0</v>
      </c>
      <c r="R28" s="150"/>
    </row>
    <row r="29" spans="1:18" s="1" customFormat="1" ht="18" customHeight="1">
      <c r="A29" s="151" t="s">
        <v>116</v>
      </c>
      <c r="B29" s="81"/>
      <c r="C29" s="152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4"/>
      <c r="R29" s="153"/>
    </row>
    <row r="30" spans="1:18" s="1" customFormat="1" ht="18" customHeight="1">
      <c r="A30" s="333" t="s">
        <v>83</v>
      </c>
      <c r="B30" s="334"/>
      <c r="C30" s="155" t="s">
        <v>84</v>
      </c>
      <c r="D30" s="73" t="s">
        <v>29</v>
      </c>
      <c r="E30" s="119">
        <f>'4月'!AA34</f>
        <v>0</v>
      </c>
      <c r="F30" s="120">
        <f>'５月'!AA34</f>
        <v>0</v>
      </c>
      <c r="G30" s="120">
        <f>'６月'!AA34</f>
        <v>0</v>
      </c>
      <c r="H30" s="120">
        <f>'７月'!AA34</f>
        <v>0</v>
      </c>
      <c r="I30" s="120">
        <f>'８月'!AA34</f>
        <v>0</v>
      </c>
      <c r="J30" s="120">
        <f>'９月'!AA34</f>
        <v>0</v>
      </c>
      <c r="K30" s="120">
        <f>'１０月'!AA34</f>
        <v>0</v>
      </c>
      <c r="L30" s="120">
        <f>'１１月'!AA34</f>
        <v>0</v>
      </c>
      <c r="M30" s="120">
        <f>'１２月'!AA34</f>
        <v>0</v>
      </c>
      <c r="N30" s="120">
        <f>'１月'!AA34</f>
        <v>0</v>
      </c>
      <c r="O30" s="120">
        <f>'２月'!AA34</f>
        <v>0</v>
      </c>
      <c r="P30" s="120">
        <f>'３月'!AA34</f>
        <v>0</v>
      </c>
      <c r="Q30" s="121">
        <f t="shared" si="0"/>
        <v>0</v>
      </c>
      <c r="R30" s="122" t="s">
        <v>45</v>
      </c>
    </row>
    <row r="31" spans="1:18" s="1" customFormat="1" ht="18" customHeight="1">
      <c r="A31" s="335"/>
      <c r="B31" s="336"/>
      <c r="C31" s="156" t="s">
        <v>85</v>
      </c>
      <c r="D31" s="60" t="s">
        <v>46</v>
      </c>
      <c r="E31" s="124">
        <f>'4月'!AA35</f>
        <v>0</v>
      </c>
      <c r="F31" s="125">
        <f>'５月'!AA35</f>
        <v>0</v>
      </c>
      <c r="G31" s="125">
        <f>'６月'!AA35</f>
        <v>0</v>
      </c>
      <c r="H31" s="125">
        <f>'７月'!AA35</f>
        <v>0</v>
      </c>
      <c r="I31" s="125">
        <f>'８月'!AA35</f>
        <v>0</v>
      </c>
      <c r="J31" s="125">
        <f>'９月'!AA35</f>
        <v>0</v>
      </c>
      <c r="K31" s="125">
        <f>'１０月'!AA35</f>
        <v>0</v>
      </c>
      <c r="L31" s="125">
        <f>'１１月'!AA35</f>
        <v>0</v>
      </c>
      <c r="M31" s="125">
        <f>'１２月'!AA35</f>
        <v>0</v>
      </c>
      <c r="N31" s="125">
        <f>'１月'!AA35</f>
        <v>0</v>
      </c>
      <c r="O31" s="125">
        <f>'２月'!AA35</f>
        <v>0</v>
      </c>
      <c r="P31" s="125">
        <f>'３月'!AA35</f>
        <v>0</v>
      </c>
      <c r="Q31" s="126">
        <f t="shared" si="0"/>
        <v>0</v>
      </c>
      <c r="R31" s="127"/>
    </row>
    <row r="32" spans="1:18" s="1" customFormat="1" ht="18" customHeight="1">
      <c r="A32" s="335"/>
      <c r="B32" s="336"/>
      <c r="C32" s="129" t="s">
        <v>86</v>
      </c>
      <c r="D32" s="60" t="s">
        <v>47</v>
      </c>
      <c r="E32" s="124">
        <f>'4月'!AA36</f>
        <v>0</v>
      </c>
      <c r="F32" s="125">
        <f>'５月'!AA36</f>
        <v>0</v>
      </c>
      <c r="G32" s="125">
        <f>'６月'!AA36</f>
        <v>0</v>
      </c>
      <c r="H32" s="125">
        <f>'７月'!AA36</f>
        <v>0</v>
      </c>
      <c r="I32" s="125">
        <f>'８月'!AA36</f>
        <v>0</v>
      </c>
      <c r="J32" s="125">
        <f>'９月'!AA36</f>
        <v>0</v>
      </c>
      <c r="K32" s="125">
        <f>'１０月'!AA36</f>
        <v>0</v>
      </c>
      <c r="L32" s="125">
        <f>'１１月'!AA36</f>
        <v>0</v>
      </c>
      <c r="M32" s="125">
        <f>'１２月'!AA36</f>
        <v>0</v>
      </c>
      <c r="N32" s="125">
        <f>'１月'!AA36</f>
        <v>0</v>
      </c>
      <c r="O32" s="125">
        <f>'２月'!AA36</f>
        <v>0</v>
      </c>
      <c r="P32" s="125">
        <f>'３月'!AA36</f>
        <v>0</v>
      </c>
      <c r="Q32" s="126">
        <f t="shared" si="0"/>
        <v>0</v>
      </c>
      <c r="R32" s="127"/>
    </row>
    <row r="33" spans="1:18" s="1" customFormat="1" ht="18" customHeight="1">
      <c r="A33" s="335"/>
      <c r="B33" s="336"/>
      <c r="C33" s="128" t="s">
        <v>87</v>
      </c>
      <c r="D33" s="60" t="s">
        <v>48</v>
      </c>
      <c r="E33" s="124">
        <f>'4月'!AA37</f>
        <v>0</v>
      </c>
      <c r="F33" s="125">
        <f>'５月'!AA37</f>
        <v>0</v>
      </c>
      <c r="G33" s="125">
        <f>'６月'!AA37</f>
        <v>0</v>
      </c>
      <c r="H33" s="125">
        <f>'７月'!AA37</f>
        <v>0</v>
      </c>
      <c r="I33" s="125">
        <f>'８月'!AA37</f>
        <v>0</v>
      </c>
      <c r="J33" s="125">
        <f>'９月'!AA37</f>
        <v>0</v>
      </c>
      <c r="K33" s="125">
        <f>'１０月'!AA37</f>
        <v>0</v>
      </c>
      <c r="L33" s="125">
        <f>'１１月'!AA37</f>
        <v>0</v>
      </c>
      <c r="M33" s="125">
        <f>'１２月'!AA37</f>
        <v>0</v>
      </c>
      <c r="N33" s="125">
        <f>'１月'!AA37</f>
        <v>0</v>
      </c>
      <c r="O33" s="125">
        <f>'２月'!AA37</f>
        <v>0</v>
      </c>
      <c r="P33" s="125">
        <f>'３月'!AA37</f>
        <v>0</v>
      </c>
      <c r="Q33" s="126">
        <f t="shared" si="0"/>
        <v>0</v>
      </c>
      <c r="R33" s="127"/>
    </row>
    <row r="34" spans="1:18" s="1" customFormat="1" ht="18" customHeight="1">
      <c r="A34" s="335"/>
      <c r="B34" s="336"/>
      <c r="C34" s="123" t="s">
        <v>88</v>
      </c>
      <c r="D34" s="60" t="s">
        <v>49</v>
      </c>
      <c r="E34" s="124">
        <f>'4月'!AA38</f>
        <v>0</v>
      </c>
      <c r="F34" s="125">
        <f>'５月'!AA38</f>
        <v>0</v>
      </c>
      <c r="G34" s="125">
        <f>'６月'!AA38</f>
        <v>0</v>
      </c>
      <c r="H34" s="125">
        <f>'７月'!AA38</f>
        <v>0</v>
      </c>
      <c r="I34" s="125">
        <f>'８月'!AA38</f>
        <v>0</v>
      </c>
      <c r="J34" s="125">
        <f>'９月'!AA38</f>
        <v>0</v>
      </c>
      <c r="K34" s="125">
        <f>'１０月'!AA38</f>
        <v>0</v>
      </c>
      <c r="L34" s="125">
        <f>'１１月'!AA38</f>
        <v>0</v>
      </c>
      <c r="M34" s="125">
        <f>'１２月'!AA38</f>
        <v>0</v>
      </c>
      <c r="N34" s="125">
        <f>'１月'!AA38</f>
        <v>0</v>
      </c>
      <c r="O34" s="125">
        <f>'２月'!AA38</f>
        <v>0</v>
      </c>
      <c r="P34" s="125">
        <f>'３月'!AA38</f>
        <v>0</v>
      </c>
      <c r="Q34" s="126">
        <f t="shared" si="0"/>
        <v>0</v>
      </c>
      <c r="R34" s="127"/>
    </row>
    <row r="35" spans="1:18" s="1" customFormat="1" ht="18" customHeight="1">
      <c r="A35" s="337"/>
      <c r="B35" s="338"/>
      <c r="C35" s="157" t="s">
        <v>117</v>
      </c>
      <c r="D35" s="67" t="s">
        <v>50</v>
      </c>
      <c r="E35" s="132">
        <f>'4月'!AA39</f>
        <v>0</v>
      </c>
      <c r="F35" s="133">
        <f>'５月'!AA39</f>
        <v>0</v>
      </c>
      <c r="G35" s="133">
        <f>'６月'!AA39</f>
        <v>0</v>
      </c>
      <c r="H35" s="133">
        <f>'７月'!AA39</f>
        <v>0</v>
      </c>
      <c r="I35" s="133">
        <f>'８月'!AA39</f>
        <v>0</v>
      </c>
      <c r="J35" s="133">
        <f>'９月'!AA39</f>
        <v>0</v>
      </c>
      <c r="K35" s="133">
        <f>'１０月'!AA39</f>
        <v>0</v>
      </c>
      <c r="L35" s="133">
        <f>'１１月'!AA39</f>
        <v>0</v>
      </c>
      <c r="M35" s="133">
        <f>'１２月'!AA39</f>
        <v>0</v>
      </c>
      <c r="N35" s="133">
        <f>'１月'!AA39</f>
        <v>0</v>
      </c>
      <c r="O35" s="133">
        <f>'２月'!AA39</f>
        <v>0</v>
      </c>
      <c r="P35" s="133">
        <f>'３月'!AA39</f>
        <v>0</v>
      </c>
      <c r="Q35" s="103">
        <f t="shared" si="0"/>
        <v>0</v>
      </c>
      <c r="R35" s="134"/>
    </row>
    <row r="36" spans="1:18" s="1" customFormat="1" ht="18" customHeight="1">
      <c r="A36" s="158"/>
      <c r="B36" s="158"/>
      <c r="C36" s="159"/>
      <c r="D36" s="160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4"/>
      <c r="R36" s="154"/>
    </row>
    <row r="37" spans="1:18" s="1" customFormat="1" ht="18" customHeight="1">
      <c r="A37" s="325" t="s">
        <v>10</v>
      </c>
      <c r="B37" s="326"/>
      <c r="C37" s="155" t="s">
        <v>89</v>
      </c>
      <c r="D37" s="57" t="s">
        <v>51</v>
      </c>
      <c r="E37" s="119">
        <f>'4月'!AA41</f>
        <v>0</v>
      </c>
      <c r="F37" s="120">
        <f>'５月'!AA41</f>
        <v>0</v>
      </c>
      <c r="G37" s="120">
        <f>'６月'!AA44</f>
        <v>0</v>
      </c>
      <c r="H37" s="120">
        <f>'７月'!AA41</f>
        <v>0</v>
      </c>
      <c r="I37" s="120">
        <f>'８月'!AA41</f>
        <v>0</v>
      </c>
      <c r="J37" s="120">
        <f>'９月'!AA41</f>
        <v>0</v>
      </c>
      <c r="K37" s="120">
        <f>'１０月'!AA41</f>
        <v>0</v>
      </c>
      <c r="L37" s="120">
        <f>'１１月'!AA41</f>
        <v>0</v>
      </c>
      <c r="M37" s="120">
        <f>'１２月'!AA41</f>
        <v>0</v>
      </c>
      <c r="N37" s="120">
        <f>'１月'!AA41</f>
        <v>0</v>
      </c>
      <c r="O37" s="120">
        <f>'２月'!AA41</f>
        <v>0</v>
      </c>
      <c r="P37" s="120">
        <f>'３月'!AA41</f>
        <v>0</v>
      </c>
      <c r="Q37" s="121">
        <f t="shared" si="0"/>
        <v>0</v>
      </c>
      <c r="R37" s="161" t="s">
        <v>90</v>
      </c>
    </row>
    <row r="38" spans="1:18" s="1" customFormat="1" ht="18" customHeight="1">
      <c r="A38" s="327"/>
      <c r="B38" s="328"/>
      <c r="C38" s="162" t="s">
        <v>91</v>
      </c>
      <c r="D38" s="67" t="s">
        <v>52</v>
      </c>
      <c r="E38" s="132">
        <f>'4月'!AA42</f>
        <v>0</v>
      </c>
      <c r="F38" s="133">
        <f>'５月'!AA42</f>
        <v>0</v>
      </c>
      <c r="G38" s="133">
        <f>'６月'!AA45</f>
        <v>0</v>
      </c>
      <c r="H38" s="133">
        <f>'７月'!AA42</f>
        <v>0</v>
      </c>
      <c r="I38" s="133">
        <f>'８月'!AA42</f>
        <v>0</v>
      </c>
      <c r="J38" s="133">
        <f>'９月'!AA42</f>
        <v>0</v>
      </c>
      <c r="K38" s="133">
        <f>'１０月'!AA42</f>
        <v>0</v>
      </c>
      <c r="L38" s="133">
        <f>'１１月'!AA42</f>
        <v>0</v>
      </c>
      <c r="M38" s="133">
        <f>'１２月'!AA42</f>
        <v>0</v>
      </c>
      <c r="N38" s="133">
        <f>'１月'!AA42</f>
        <v>0</v>
      </c>
      <c r="O38" s="133">
        <f>'２月'!AA42</f>
        <v>0</v>
      </c>
      <c r="P38" s="133">
        <f>'３月'!AA42</f>
        <v>0</v>
      </c>
      <c r="Q38" s="103">
        <f t="shared" si="0"/>
        <v>0</v>
      </c>
      <c r="R38" s="134"/>
    </row>
    <row r="39" spans="1:18" s="1" customFormat="1" ht="18" customHeight="1">
      <c r="A39" s="76"/>
      <c r="B39" s="158"/>
      <c r="C39" s="159"/>
      <c r="D39" s="160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4"/>
      <c r="R39" s="154"/>
    </row>
    <row r="40" spans="1:18" s="1" customFormat="1" ht="18" customHeight="1">
      <c r="A40" s="329" t="s">
        <v>11</v>
      </c>
      <c r="B40" s="330"/>
      <c r="C40" s="155" t="s">
        <v>92</v>
      </c>
      <c r="D40" s="57" t="s">
        <v>53</v>
      </c>
      <c r="E40" s="119">
        <f>'4月'!AA44</f>
        <v>0</v>
      </c>
      <c r="F40" s="120">
        <f>'５月'!AA44</f>
        <v>0</v>
      </c>
      <c r="G40" s="120">
        <f>'６月'!AA44</f>
        <v>0</v>
      </c>
      <c r="H40" s="120">
        <f>'７月'!AA44</f>
        <v>0</v>
      </c>
      <c r="I40" s="120">
        <f>'８月'!AA44</f>
        <v>0</v>
      </c>
      <c r="J40" s="120">
        <f>'９月'!AA44</f>
        <v>0</v>
      </c>
      <c r="K40" s="120">
        <f>'１０月'!AA44</f>
        <v>0</v>
      </c>
      <c r="L40" s="120">
        <f>'１１月'!AA44</f>
        <v>0</v>
      </c>
      <c r="M40" s="120">
        <f>'１２月'!AA44</f>
        <v>0</v>
      </c>
      <c r="N40" s="120">
        <f>'１月'!AA44</f>
        <v>0</v>
      </c>
      <c r="O40" s="120">
        <f>'２月'!AA44</f>
        <v>0</v>
      </c>
      <c r="P40" s="120">
        <f>'３月'!AA44</f>
        <v>0</v>
      </c>
      <c r="Q40" s="121">
        <f t="shared" si="0"/>
        <v>0</v>
      </c>
      <c r="R40" s="161" t="s">
        <v>90</v>
      </c>
    </row>
    <row r="41" spans="1:18" s="1" customFormat="1" ht="18" customHeight="1">
      <c r="A41" s="331"/>
      <c r="B41" s="332"/>
      <c r="C41" s="131" t="s">
        <v>93</v>
      </c>
      <c r="D41" s="67" t="s">
        <v>54</v>
      </c>
      <c r="E41" s="132">
        <f>'4月'!AA45</f>
        <v>0</v>
      </c>
      <c r="F41" s="133">
        <f>'５月'!AA45</f>
        <v>0</v>
      </c>
      <c r="G41" s="133">
        <f>'６月'!AA45</f>
        <v>0</v>
      </c>
      <c r="H41" s="133">
        <f>'７月'!AA45</f>
        <v>0</v>
      </c>
      <c r="I41" s="133">
        <f>'８月'!AA45</f>
        <v>0</v>
      </c>
      <c r="J41" s="133">
        <f>'９月'!AA45</f>
        <v>0</v>
      </c>
      <c r="K41" s="133">
        <f>'１０月'!AA45</f>
        <v>0</v>
      </c>
      <c r="L41" s="133">
        <f>'１１月'!AA45</f>
        <v>0</v>
      </c>
      <c r="M41" s="133">
        <f>'１２月'!AA45</f>
        <v>0</v>
      </c>
      <c r="N41" s="133">
        <f>'１月'!AA45</f>
        <v>0</v>
      </c>
      <c r="O41" s="133">
        <f>'２月'!AA45</f>
        <v>0</v>
      </c>
      <c r="P41" s="133">
        <f>'３月'!AA45</f>
        <v>0</v>
      </c>
      <c r="Q41" s="63">
        <f t="shared" si="0"/>
        <v>0</v>
      </c>
      <c r="R41" s="134"/>
    </row>
    <row r="42" spans="1:18" s="1" customFormat="1" ht="18" customHeight="1">
      <c r="A42" s="82"/>
      <c r="B42" s="82"/>
      <c r="C42" s="4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154"/>
    </row>
    <row r="43" spans="1:18" s="1" customFormat="1" ht="18" customHeight="1">
      <c r="A43" s="322" t="s">
        <v>94</v>
      </c>
      <c r="B43" s="323"/>
      <c r="C43" s="324"/>
      <c r="D43" s="163" t="s">
        <v>55</v>
      </c>
      <c r="E43" s="137">
        <f>'4月'!AA47</f>
        <v>0</v>
      </c>
      <c r="F43" s="138">
        <f>'５月'!AA47</f>
        <v>0</v>
      </c>
      <c r="G43" s="138">
        <f>'６月'!AA47</f>
        <v>0</v>
      </c>
      <c r="H43" s="138">
        <f>'７月'!AA47</f>
        <v>0</v>
      </c>
      <c r="I43" s="138">
        <f>'８月'!AA47</f>
        <v>0</v>
      </c>
      <c r="J43" s="138">
        <f>'９月'!AA47</f>
        <v>0</v>
      </c>
      <c r="K43" s="138">
        <f>'１０月'!AA47</f>
        <v>0</v>
      </c>
      <c r="L43" s="138">
        <f>'１１月'!AA47</f>
        <v>0</v>
      </c>
      <c r="M43" s="138">
        <f>'１２月'!AA47</f>
        <v>0</v>
      </c>
      <c r="N43" s="138">
        <f>'１月'!AA47</f>
        <v>0</v>
      </c>
      <c r="O43" s="138">
        <f>'２月'!AA47</f>
        <v>0</v>
      </c>
      <c r="P43" s="138">
        <f>'３月'!AA47</f>
        <v>0</v>
      </c>
      <c r="Q43" s="139">
        <f t="shared" si="0"/>
        <v>0</v>
      </c>
      <c r="R43" s="164" t="s">
        <v>95</v>
      </c>
    </row>
    <row r="44" spans="1:18" s="216" customFormat="1">
      <c r="A44" s="187"/>
      <c r="B44" s="187"/>
    </row>
    <row r="45" spans="1:18" s="216" customFormat="1">
      <c r="A45" s="218" t="s">
        <v>127</v>
      </c>
      <c r="B45" s="187"/>
    </row>
    <row r="46" spans="1:18" s="216" customFormat="1">
      <c r="A46" s="187"/>
      <c r="B46" s="187"/>
      <c r="C46" s="217" t="s">
        <v>128</v>
      </c>
    </row>
    <row r="47" spans="1:18" s="216" customFormat="1">
      <c r="A47" s="187"/>
      <c r="B47" s="187"/>
      <c r="C47" s="217" t="s">
        <v>129</v>
      </c>
    </row>
    <row r="48" spans="1:18" s="216" customFormat="1">
      <c r="A48" s="187"/>
      <c r="B48" s="187"/>
      <c r="C48" s="217" t="s">
        <v>130</v>
      </c>
    </row>
  </sheetData>
  <sheetProtection password="BEBE" sheet="1" objects="1" scenarios="1"/>
  <mergeCells count="17">
    <mergeCell ref="J4:K4"/>
    <mergeCell ref="L4:P4"/>
    <mergeCell ref="A1:B2"/>
    <mergeCell ref="J2:K2"/>
    <mergeCell ref="L2:R2"/>
    <mergeCell ref="J3:K3"/>
    <mergeCell ref="L3:P3"/>
    <mergeCell ref="A6:R6"/>
    <mergeCell ref="A8:A28"/>
    <mergeCell ref="B8:B23"/>
    <mergeCell ref="C8:D8"/>
    <mergeCell ref="Q8:R8"/>
    <mergeCell ref="A43:C43"/>
    <mergeCell ref="A37:B38"/>
    <mergeCell ref="A40:B41"/>
    <mergeCell ref="B24:B28"/>
    <mergeCell ref="A30:B35"/>
  </mergeCells>
  <phoneticPr fontId="2"/>
  <conditionalFormatting sqref="L2:R2 L3:L4 Q3:R4">
    <cfRule type="expression" dxfId="1" priority="2">
      <formula>L2&lt;&gt;""</formula>
    </cfRule>
  </conditionalFormatting>
  <conditionalFormatting sqref="A1:B2">
    <cfRule type="expression" dxfId="0" priority="1">
      <formula>$A$1&lt;&gt;""</formula>
    </cfRule>
  </conditionalFormatting>
  <dataValidations count="1">
    <dataValidation type="list" allowBlank="1" showInputMessage="1" showErrorMessage="1" sqref="L3">
      <formula1>"木下小林地区,大森永治地区,船穂そうふけ地区,ＮＴ中央北地区,ＮＴ中央南地区,印旛地区,本埜地区"</formula1>
    </dataValidation>
  </dataValidations>
  <pageMargins left="0.70866141732283472" right="0.70866141732283472" top="0.59055118110236227" bottom="0.59055118110236227" header="0.31496062992125984" footer="0.31496062992125984"/>
  <pageSetup paperSize="9" scale="6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7"/>
  <sheetViews>
    <sheetView zoomScaleNormal="100" workbookViewId="0">
      <selection activeCell="A2" sqref="A2:C2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26">
        <v>2026</v>
      </c>
      <c r="B2" s="226"/>
      <c r="C2" s="226"/>
      <c r="D2" s="188" t="s">
        <v>1</v>
      </c>
      <c r="E2" s="189">
        <v>4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27" t="s">
        <v>4</v>
      </c>
      <c r="O2" s="228"/>
      <c r="P2" s="229"/>
      <c r="Q2" s="229"/>
      <c r="R2" s="229"/>
      <c r="S2" s="229"/>
      <c r="T2" s="23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31" t="s">
        <v>5</v>
      </c>
      <c r="O3" s="232"/>
      <c r="P3" s="233"/>
      <c r="Q3" s="233"/>
      <c r="R3" s="233"/>
      <c r="S3" s="233"/>
      <c r="T3" s="23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35" t="s">
        <v>6</v>
      </c>
      <c r="B5" s="236"/>
      <c r="C5" s="241" t="s">
        <v>7</v>
      </c>
      <c r="D5" s="242"/>
      <c r="E5" s="242"/>
      <c r="F5" s="242"/>
      <c r="G5" s="242"/>
      <c r="H5" s="247" t="s">
        <v>8</v>
      </c>
      <c r="I5" s="248"/>
      <c r="J5" s="249" t="s">
        <v>9</v>
      </c>
      <c r="K5" s="250"/>
      <c r="L5" s="250"/>
      <c r="M5" s="250"/>
      <c r="N5" s="250"/>
      <c r="O5" s="251"/>
      <c r="P5" s="252" t="s">
        <v>10</v>
      </c>
      <c r="Q5" s="253"/>
      <c r="R5" s="254" t="s">
        <v>11</v>
      </c>
      <c r="S5" s="255"/>
      <c r="T5" s="25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37"/>
      <c r="B6" s="238"/>
      <c r="C6" s="243"/>
      <c r="D6" s="244"/>
      <c r="E6" s="244"/>
      <c r="F6" s="244"/>
      <c r="G6" s="244"/>
      <c r="H6" s="259" t="s">
        <v>14</v>
      </c>
      <c r="I6" s="261" t="s">
        <v>15</v>
      </c>
      <c r="J6" s="263" t="s">
        <v>16</v>
      </c>
      <c r="K6" s="265" t="s">
        <v>17</v>
      </c>
      <c r="L6" s="265" t="s">
        <v>18</v>
      </c>
      <c r="M6" s="267" t="s">
        <v>19</v>
      </c>
      <c r="N6" s="265" t="s">
        <v>20</v>
      </c>
      <c r="O6" s="269" t="s">
        <v>21</v>
      </c>
      <c r="P6" s="277" t="s">
        <v>22</v>
      </c>
      <c r="Q6" s="279" t="s">
        <v>23</v>
      </c>
      <c r="R6" s="281" t="s">
        <v>24</v>
      </c>
      <c r="S6" s="283" t="s">
        <v>25</v>
      </c>
      <c r="T6" s="257"/>
      <c r="U6" s="186"/>
      <c r="V6" s="180"/>
      <c r="W6" s="20"/>
      <c r="X6" s="285">
        <f>P2</f>
        <v>0</v>
      </c>
      <c r="Y6" s="285"/>
      <c r="Z6" s="285"/>
      <c r="AA6" s="285"/>
      <c r="AB6" s="286"/>
    </row>
    <row r="7" spans="1:28" s="1" customFormat="1" ht="18" customHeight="1">
      <c r="A7" s="237"/>
      <c r="B7" s="238"/>
      <c r="C7" s="243"/>
      <c r="D7" s="244"/>
      <c r="E7" s="244"/>
      <c r="F7" s="244"/>
      <c r="G7" s="244"/>
      <c r="H7" s="260"/>
      <c r="I7" s="262"/>
      <c r="J7" s="264"/>
      <c r="K7" s="266"/>
      <c r="L7" s="266"/>
      <c r="M7" s="268"/>
      <c r="N7" s="266"/>
      <c r="O7" s="270"/>
      <c r="P7" s="278"/>
      <c r="Q7" s="280"/>
      <c r="R7" s="282"/>
      <c r="S7" s="284"/>
      <c r="T7" s="258"/>
      <c r="U7" s="21"/>
      <c r="V7" s="13"/>
      <c r="W7" s="22" t="s">
        <v>26</v>
      </c>
      <c r="X7" s="2"/>
      <c r="Y7" s="285">
        <f>P3</f>
        <v>0</v>
      </c>
      <c r="Z7" s="285"/>
      <c r="AA7" s="285"/>
      <c r="AB7" s="286"/>
    </row>
    <row r="8" spans="1:28" s="1" customFormat="1" ht="18" customHeight="1">
      <c r="A8" s="237"/>
      <c r="B8" s="238"/>
      <c r="C8" s="243"/>
      <c r="D8" s="244"/>
      <c r="E8" s="244"/>
      <c r="F8" s="244"/>
      <c r="G8" s="244"/>
      <c r="H8" s="260"/>
      <c r="I8" s="262"/>
      <c r="J8" s="264"/>
      <c r="K8" s="266"/>
      <c r="L8" s="266"/>
      <c r="M8" s="268"/>
      <c r="N8" s="266"/>
      <c r="O8" s="270"/>
      <c r="P8" s="278"/>
      <c r="Q8" s="280"/>
      <c r="R8" s="282"/>
      <c r="S8" s="284"/>
      <c r="T8" s="258"/>
      <c r="U8" s="20"/>
      <c r="V8" s="13"/>
      <c r="W8" s="23"/>
      <c r="X8" s="24"/>
      <c r="Y8" s="287"/>
      <c r="Z8" s="287"/>
      <c r="AA8" s="287"/>
      <c r="AB8" s="288"/>
    </row>
    <row r="9" spans="1:28" s="1" customFormat="1" ht="18" customHeight="1">
      <c r="A9" s="239"/>
      <c r="B9" s="240"/>
      <c r="C9" s="245"/>
      <c r="D9" s="246"/>
      <c r="E9" s="246"/>
      <c r="F9" s="246"/>
      <c r="G9" s="24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8"/>
      <c r="D10" s="319"/>
      <c r="E10" s="319"/>
      <c r="F10" s="319"/>
      <c r="G10" s="319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73">
        <f>A2</f>
        <v>2026</v>
      </c>
      <c r="W10" s="274"/>
      <c r="X10" s="46" t="s">
        <v>40</v>
      </c>
      <c r="Y10" s="203">
        <f>E2</f>
        <v>4</v>
      </c>
      <c r="Z10" s="275" t="s">
        <v>119</v>
      </c>
      <c r="AA10" s="275"/>
      <c r="AB10" s="275"/>
    </row>
    <row r="11" spans="1:28" s="1" customFormat="1" ht="18.600000000000001" customHeight="1">
      <c r="A11" s="47"/>
      <c r="B11" s="48" t="str">
        <f>IF(A11&lt;&gt;"",WEEKDAY($A$2&amp;"/"&amp;$E$2&amp;"/"&amp;A11),"")</f>
        <v/>
      </c>
      <c r="C11" s="271"/>
      <c r="D11" s="272"/>
      <c r="E11" s="272"/>
      <c r="F11" s="272"/>
      <c r="G11" s="272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76" t="s">
        <v>41</v>
      </c>
      <c r="X11" s="276"/>
      <c r="Y11" s="276"/>
      <c r="Z11" s="276"/>
      <c r="AA11" s="276"/>
      <c r="AB11" s="276"/>
    </row>
    <row r="12" spans="1:28" s="1" customFormat="1" ht="18.600000000000001" customHeight="1">
      <c r="A12" s="47"/>
      <c r="B12" s="48" t="str">
        <f>IF(A12&lt;&gt;"",WEEKDAY($A$2&amp;"/"&amp;$E$2&amp;"/"&amp;A12),"")</f>
        <v/>
      </c>
      <c r="C12" s="271"/>
      <c r="D12" s="272"/>
      <c r="E12" s="272"/>
      <c r="F12" s="272"/>
      <c r="G12" s="272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 t="shared" ref="B13" si="0">IF(A13&lt;&gt;"",WEEKDAY($A$2&amp;"/"&amp;$E$2&amp;"/"&amp;A13),"")</f>
        <v/>
      </c>
      <c r="C13" s="271"/>
      <c r="D13" s="272"/>
      <c r="E13" s="272"/>
      <c r="F13" s="272"/>
      <c r="G13" s="289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90" t="s">
        <v>42</v>
      </c>
      <c r="X13" s="293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71"/>
      <c r="D14" s="272"/>
      <c r="E14" s="272"/>
      <c r="F14" s="272"/>
      <c r="G14" s="272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91"/>
      <c r="X14" s="294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>IF(A15&lt;&gt;"",WEEKDAY($A$2&amp;"/"&amp;$E$2&amp;"/"&amp;A15),"")</f>
        <v/>
      </c>
      <c r="C15" s="271"/>
      <c r="D15" s="272"/>
      <c r="E15" s="272"/>
      <c r="F15" s="272"/>
      <c r="G15" s="272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91"/>
      <c r="X15" s="294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ref="B16:B74" si="1">IF(A16&lt;&gt;"",WEEKDAY($A$2&amp;"/"&amp;$E$2&amp;"/"&amp;A16),"")</f>
        <v/>
      </c>
      <c r="C16" s="271"/>
      <c r="D16" s="272"/>
      <c r="E16" s="272"/>
      <c r="F16" s="272"/>
      <c r="G16" s="272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91"/>
      <c r="X16" s="294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1"/>
        <v/>
      </c>
      <c r="C17" s="271"/>
      <c r="D17" s="272"/>
      <c r="E17" s="272"/>
      <c r="F17" s="272"/>
      <c r="G17" s="289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91"/>
      <c r="X17" s="294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1"/>
        <v/>
      </c>
      <c r="C18" s="271"/>
      <c r="D18" s="272"/>
      <c r="E18" s="272"/>
      <c r="F18" s="272"/>
      <c r="G18" s="289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91"/>
      <c r="X18" s="294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1"/>
        <v/>
      </c>
      <c r="C19" s="271"/>
      <c r="D19" s="272"/>
      <c r="E19" s="272"/>
      <c r="F19" s="272"/>
      <c r="G19" s="289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91"/>
      <c r="X19" s="294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1"/>
        <v/>
      </c>
      <c r="C20" s="271"/>
      <c r="D20" s="272"/>
      <c r="E20" s="272"/>
      <c r="F20" s="272"/>
      <c r="G20" s="289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91"/>
      <c r="X20" s="294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1"/>
        <v/>
      </c>
      <c r="C21" s="271"/>
      <c r="D21" s="272"/>
      <c r="E21" s="272"/>
      <c r="F21" s="272"/>
      <c r="G21" s="289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91"/>
      <c r="X21" s="294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1"/>
        <v/>
      </c>
      <c r="C22" s="271"/>
      <c r="D22" s="272"/>
      <c r="E22" s="272"/>
      <c r="F22" s="272"/>
      <c r="G22" s="289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91"/>
      <c r="X22" s="294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1"/>
        <v/>
      </c>
      <c r="C23" s="271"/>
      <c r="D23" s="272"/>
      <c r="E23" s="272"/>
      <c r="F23" s="272"/>
      <c r="G23" s="289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91"/>
      <c r="X23" s="294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1"/>
        <v/>
      </c>
      <c r="C24" s="271"/>
      <c r="D24" s="272"/>
      <c r="E24" s="272"/>
      <c r="F24" s="272"/>
      <c r="G24" s="289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91"/>
      <c r="X24" s="294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1"/>
        <v/>
      </c>
      <c r="C25" s="271"/>
      <c r="D25" s="272"/>
      <c r="E25" s="272"/>
      <c r="F25" s="272"/>
      <c r="G25" s="289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91"/>
      <c r="X25" s="294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1"/>
        <v/>
      </c>
      <c r="C26" s="271"/>
      <c r="D26" s="272"/>
      <c r="E26" s="272"/>
      <c r="F26" s="272"/>
      <c r="G26" s="289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91"/>
      <c r="X26" s="294"/>
      <c r="Y26" s="75" t="s">
        <v>72</v>
      </c>
      <c r="Z26" s="204" t="s">
        <v>58</v>
      </c>
      <c r="AA26" s="205">
        <f>COUNTIF($H$10:$H$84,"14その他")</f>
        <v>0</v>
      </c>
      <c r="AB26" s="206"/>
    </row>
    <row r="27" spans="1:28" s="1" customFormat="1" ht="18.600000000000001" customHeight="1">
      <c r="A27" s="47"/>
      <c r="B27" s="48" t="str">
        <f t="shared" si="1"/>
        <v/>
      </c>
      <c r="C27" s="271"/>
      <c r="D27" s="272"/>
      <c r="E27" s="272"/>
      <c r="F27" s="272"/>
      <c r="G27" s="289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91"/>
      <c r="X27" s="295"/>
      <c r="Y27" s="178" t="s">
        <v>0</v>
      </c>
      <c r="Z27" s="83" t="s">
        <v>73</v>
      </c>
      <c r="AA27" s="207">
        <f>SUM(AA13:AA26)</f>
        <v>0</v>
      </c>
      <c r="AB27" s="208"/>
    </row>
    <row r="28" spans="1:28" s="1" customFormat="1" ht="18.600000000000001" customHeight="1">
      <c r="A28" s="47"/>
      <c r="B28" s="48" t="str">
        <f t="shared" si="1"/>
        <v/>
      </c>
      <c r="C28" s="271"/>
      <c r="D28" s="272"/>
      <c r="E28" s="272"/>
      <c r="F28" s="272"/>
      <c r="G28" s="289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91"/>
      <c r="X28" s="294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1"/>
        <v/>
      </c>
      <c r="C29" s="271"/>
      <c r="D29" s="272"/>
      <c r="E29" s="272"/>
      <c r="F29" s="272"/>
      <c r="G29" s="289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91"/>
      <c r="X29" s="294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1"/>
        <v/>
      </c>
      <c r="C30" s="271"/>
      <c r="D30" s="272"/>
      <c r="E30" s="272"/>
      <c r="F30" s="272"/>
      <c r="G30" s="289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91"/>
      <c r="X30" s="294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1"/>
        <v/>
      </c>
      <c r="C31" s="271"/>
      <c r="D31" s="272"/>
      <c r="E31" s="272"/>
      <c r="F31" s="272"/>
      <c r="G31" s="289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91"/>
      <c r="X31" s="294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1"/>
        <v/>
      </c>
      <c r="C32" s="271"/>
      <c r="D32" s="272"/>
      <c r="E32" s="272"/>
      <c r="F32" s="272"/>
      <c r="G32" s="289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92"/>
      <c r="X32" s="295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1"/>
        <v/>
      </c>
      <c r="C33" s="271"/>
      <c r="D33" s="272"/>
      <c r="E33" s="272"/>
      <c r="F33" s="272"/>
      <c r="G33" s="289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96" t="s">
        <v>82</v>
      </c>
      <c r="X33" s="297"/>
      <c r="Y33" s="297"/>
      <c r="Z33" s="297"/>
      <c r="AA33" s="297"/>
      <c r="AB33" s="297"/>
    </row>
    <row r="34" spans="1:28" s="1" customFormat="1" ht="18.600000000000001" customHeight="1">
      <c r="A34" s="47"/>
      <c r="B34" s="48" t="str">
        <f t="shared" si="1"/>
        <v/>
      </c>
      <c r="C34" s="271"/>
      <c r="D34" s="272"/>
      <c r="E34" s="272"/>
      <c r="F34" s="272"/>
      <c r="G34" s="289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98" t="s">
        <v>83</v>
      </c>
      <c r="X34" s="29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1"/>
        <v/>
      </c>
      <c r="C35" s="271"/>
      <c r="D35" s="272"/>
      <c r="E35" s="272"/>
      <c r="F35" s="272"/>
      <c r="G35" s="289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300"/>
      <c r="X35" s="301"/>
      <c r="Y35" s="219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1"/>
        <v/>
      </c>
      <c r="C36" s="271"/>
      <c r="D36" s="272"/>
      <c r="E36" s="272"/>
      <c r="F36" s="272"/>
      <c r="G36" s="289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300"/>
      <c r="X36" s="30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1"/>
        <v/>
      </c>
      <c r="C37" s="271"/>
      <c r="D37" s="272"/>
      <c r="E37" s="272"/>
      <c r="F37" s="272"/>
      <c r="G37" s="289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300"/>
      <c r="X37" s="30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1"/>
        <v/>
      </c>
      <c r="C38" s="271"/>
      <c r="D38" s="272"/>
      <c r="E38" s="272"/>
      <c r="F38" s="272"/>
      <c r="G38" s="289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300"/>
      <c r="X38" s="30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1"/>
        <v/>
      </c>
      <c r="C39" s="271"/>
      <c r="D39" s="272"/>
      <c r="E39" s="272"/>
      <c r="F39" s="272"/>
      <c r="G39" s="289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302"/>
      <c r="X39" s="303"/>
      <c r="Y39" s="220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1"/>
        <v/>
      </c>
      <c r="C40" s="271"/>
      <c r="D40" s="272"/>
      <c r="E40" s="272"/>
      <c r="F40" s="272"/>
      <c r="G40" s="289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1"/>
        <v/>
      </c>
      <c r="C41" s="271"/>
      <c r="D41" s="272"/>
      <c r="E41" s="272"/>
      <c r="F41" s="272"/>
      <c r="G41" s="289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305" t="s">
        <v>10</v>
      </c>
      <c r="X41" s="306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1"/>
        <v/>
      </c>
      <c r="C42" s="271"/>
      <c r="D42" s="272"/>
      <c r="E42" s="272"/>
      <c r="F42" s="272"/>
      <c r="G42" s="289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307"/>
      <c r="X42" s="308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1"/>
        <v/>
      </c>
      <c r="C43" s="271"/>
      <c r="D43" s="272"/>
      <c r="E43" s="272"/>
      <c r="F43" s="272"/>
      <c r="G43" s="289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1"/>
        <v/>
      </c>
      <c r="C44" s="271"/>
      <c r="D44" s="272"/>
      <c r="E44" s="272"/>
      <c r="F44" s="272"/>
      <c r="G44" s="289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309" t="s">
        <v>11</v>
      </c>
      <c r="X44" s="310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1"/>
        <v/>
      </c>
      <c r="C45" s="271"/>
      <c r="D45" s="272"/>
      <c r="E45" s="272"/>
      <c r="F45" s="272"/>
      <c r="G45" s="289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311"/>
      <c r="X45" s="312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1"/>
        <v/>
      </c>
      <c r="C46" s="271"/>
      <c r="D46" s="272"/>
      <c r="E46" s="272"/>
      <c r="F46" s="272"/>
      <c r="G46" s="289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1"/>
        <v/>
      </c>
      <c r="C47" s="271"/>
      <c r="D47" s="272"/>
      <c r="E47" s="272"/>
      <c r="F47" s="272"/>
      <c r="G47" s="289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1"/>
        <v/>
      </c>
      <c r="C48" s="271"/>
      <c r="D48" s="272"/>
      <c r="E48" s="272"/>
      <c r="F48" s="272"/>
      <c r="G48" s="289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304"/>
      <c r="X48" s="304"/>
      <c r="Y48" s="304"/>
      <c r="Z48" s="81"/>
      <c r="AA48" s="7"/>
      <c r="AB48" s="86"/>
    </row>
    <row r="49" spans="1:26" s="1" customFormat="1" ht="18.600000000000001" customHeight="1">
      <c r="A49" s="47"/>
      <c r="B49" s="48" t="str">
        <f t="shared" si="1"/>
        <v/>
      </c>
      <c r="C49" s="271"/>
      <c r="D49" s="272"/>
      <c r="E49" s="272"/>
      <c r="F49" s="272"/>
      <c r="G49" s="289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304" t="str">
        <f>A2&amp;"年"&amp;E2&amp;"月"</f>
        <v>2026年4月</v>
      </c>
      <c r="X49" s="304"/>
      <c r="Y49" s="304"/>
      <c r="Z49" s="89"/>
    </row>
    <row r="50" spans="1:26" s="1" customFormat="1" ht="18.600000000000001" customHeight="1">
      <c r="A50" s="47"/>
      <c r="B50" s="48" t="str">
        <f t="shared" si="1"/>
        <v/>
      </c>
      <c r="C50" s="271"/>
      <c r="D50" s="272"/>
      <c r="E50" s="272"/>
      <c r="F50" s="272"/>
      <c r="G50" s="289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1"/>
        <v/>
      </c>
      <c r="C51" s="271"/>
      <c r="D51" s="272"/>
      <c r="E51" s="272"/>
      <c r="F51" s="272"/>
      <c r="G51" s="289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4</v>
      </c>
      <c r="Y51" s="91"/>
    </row>
    <row r="52" spans="1:26" s="1" customFormat="1" ht="18.600000000000001" customHeight="1">
      <c r="A52" s="47"/>
      <c r="B52" s="48" t="str">
        <f t="shared" si="1"/>
        <v/>
      </c>
      <c r="C52" s="271"/>
      <c r="D52" s="272"/>
      <c r="E52" s="272"/>
      <c r="F52" s="272"/>
      <c r="G52" s="289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0" si="2">WEEKDAY($A$2&amp;"/"&amp;$E$2&amp;"/"&amp;W52)</f>
        <v>5</v>
      </c>
      <c r="Y52" s="88"/>
    </row>
    <row r="53" spans="1:26" s="1" customFormat="1" ht="18.600000000000001" customHeight="1">
      <c r="A53" s="47"/>
      <c r="B53" s="48" t="str">
        <f t="shared" si="1"/>
        <v/>
      </c>
      <c r="C53" s="271"/>
      <c r="D53" s="272"/>
      <c r="E53" s="272"/>
      <c r="F53" s="272"/>
      <c r="G53" s="289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2"/>
        <v>6</v>
      </c>
      <c r="Y53" s="88"/>
    </row>
    <row r="54" spans="1:26" s="1" customFormat="1" ht="18.600000000000001" customHeight="1">
      <c r="A54" s="47"/>
      <c r="B54" s="48" t="str">
        <f t="shared" si="1"/>
        <v/>
      </c>
      <c r="C54" s="271"/>
      <c r="D54" s="272"/>
      <c r="E54" s="272"/>
      <c r="F54" s="272"/>
      <c r="G54" s="289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2"/>
        <v>7</v>
      </c>
      <c r="Y54" s="88"/>
    </row>
    <row r="55" spans="1:26" s="1" customFormat="1" ht="18.600000000000001" customHeight="1">
      <c r="A55" s="47"/>
      <c r="B55" s="48" t="str">
        <f t="shared" si="1"/>
        <v/>
      </c>
      <c r="C55" s="271"/>
      <c r="D55" s="272"/>
      <c r="E55" s="272"/>
      <c r="F55" s="272"/>
      <c r="G55" s="289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2"/>
        <v>1</v>
      </c>
      <c r="Y55" s="88"/>
    </row>
    <row r="56" spans="1:26" s="1" customFormat="1" ht="18.600000000000001" customHeight="1">
      <c r="A56" s="47"/>
      <c r="B56" s="48" t="str">
        <f t="shared" si="1"/>
        <v/>
      </c>
      <c r="C56" s="271"/>
      <c r="D56" s="272"/>
      <c r="E56" s="272"/>
      <c r="F56" s="272"/>
      <c r="G56" s="289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2"/>
        <v>2</v>
      </c>
      <c r="Y56" s="88"/>
    </row>
    <row r="57" spans="1:26" s="1" customFormat="1" ht="18.600000000000001" customHeight="1">
      <c r="A57" s="47"/>
      <c r="B57" s="48" t="str">
        <f t="shared" si="1"/>
        <v/>
      </c>
      <c r="C57" s="271"/>
      <c r="D57" s="272"/>
      <c r="E57" s="272"/>
      <c r="F57" s="272"/>
      <c r="G57" s="289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2"/>
        <v>3</v>
      </c>
      <c r="Y57" s="88"/>
    </row>
    <row r="58" spans="1:26" s="1" customFormat="1" ht="18.600000000000001" customHeight="1">
      <c r="A58" s="47"/>
      <c r="B58" s="48" t="str">
        <f t="shared" si="1"/>
        <v/>
      </c>
      <c r="C58" s="271"/>
      <c r="D58" s="272"/>
      <c r="E58" s="272"/>
      <c r="F58" s="272"/>
      <c r="G58" s="289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2"/>
        <v>4</v>
      </c>
      <c r="Y58" s="88"/>
    </row>
    <row r="59" spans="1:26" s="1" customFormat="1" ht="18.600000000000001" customHeight="1">
      <c r="A59" s="47"/>
      <c r="B59" s="48" t="str">
        <f t="shared" si="1"/>
        <v/>
      </c>
      <c r="C59" s="271"/>
      <c r="D59" s="272"/>
      <c r="E59" s="272"/>
      <c r="F59" s="272"/>
      <c r="G59" s="289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2"/>
        <v>5</v>
      </c>
      <c r="Y59" s="88"/>
    </row>
    <row r="60" spans="1:26" s="1" customFormat="1" ht="18.600000000000001" customHeight="1">
      <c r="A60" s="47"/>
      <c r="B60" s="48" t="str">
        <f t="shared" si="1"/>
        <v/>
      </c>
      <c r="C60" s="271"/>
      <c r="D60" s="272"/>
      <c r="E60" s="272"/>
      <c r="F60" s="272"/>
      <c r="G60" s="289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2"/>
        <v>6</v>
      </c>
      <c r="Y60" s="88"/>
    </row>
    <row r="61" spans="1:26" s="1" customFormat="1" ht="18.600000000000001" customHeight="1">
      <c r="A61" s="47"/>
      <c r="B61" s="48" t="str">
        <f t="shared" si="1"/>
        <v/>
      </c>
      <c r="C61" s="271"/>
      <c r="D61" s="272"/>
      <c r="E61" s="272"/>
      <c r="F61" s="272"/>
      <c r="G61" s="289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2"/>
        <v>7</v>
      </c>
      <c r="Y61" s="88"/>
    </row>
    <row r="62" spans="1:26" s="1" customFormat="1" ht="18.600000000000001" customHeight="1">
      <c r="A62" s="47"/>
      <c r="B62" s="48" t="str">
        <f t="shared" si="1"/>
        <v/>
      </c>
      <c r="C62" s="271"/>
      <c r="D62" s="272"/>
      <c r="E62" s="272"/>
      <c r="F62" s="272"/>
      <c r="G62" s="289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2"/>
        <v>1</v>
      </c>
      <c r="Y62" s="88"/>
    </row>
    <row r="63" spans="1:26" s="1" customFormat="1" ht="18.600000000000001" customHeight="1">
      <c r="A63" s="47"/>
      <c r="B63" s="48" t="str">
        <f t="shared" si="1"/>
        <v/>
      </c>
      <c r="C63" s="271"/>
      <c r="D63" s="272"/>
      <c r="E63" s="272"/>
      <c r="F63" s="272"/>
      <c r="G63" s="289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2"/>
        <v>2</v>
      </c>
      <c r="Y63" s="88"/>
    </row>
    <row r="64" spans="1:26" s="1" customFormat="1" ht="18.600000000000001" customHeight="1">
      <c r="A64" s="47"/>
      <c r="B64" s="48" t="str">
        <f t="shared" si="1"/>
        <v/>
      </c>
      <c r="C64" s="271"/>
      <c r="D64" s="272"/>
      <c r="E64" s="272"/>
      <c r="F64" s="272"/>
      <c r="G64" s="289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2"/>
        <v>3</v>
      </c>
      <c r="Y64" s="88"/>
    </row>
    <row r="65" spans="1:25" s="1" customFormat="1" ht="18.600000000000001" customHeight="1">
      <c r="A65" s="47"/>
      <c r="B65" s="48" t="str">
        <f t="shared" si="1"/>
        <v/>
      </c>
      <c r="C65" s="271"/>
      <c r="D65" s="272"/>
      <c r="E65" s="272"/>
      <c r="F65" s="272"/>
      <c r="G65" s="289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2"/>
        <v>4</v>
      </c>
      <c r="Y65" s="88"/>
    </row>
    <row r="66" spans="1:25" s="1" customFormat="1" ht="18.600000000000001" customHeight="1">
      <c r="A66" s="47"/>
      <c r="B66" s="48" t="str">
        <f t="shared" si="1"/>
        <v/>
      </c>
      <c r="C66" s="271"/>
      <c r="D66" s="272"/>
      <c r="E66" s="272"/>
      <c r="F66" s="272"/>
      <c r="G66" s="289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2"/>
        <v>5</v>
      </c>
      <c r="Y66" s="88"/>
    </row>
    <row r="67" spans="1:25" s="1" customFormat="1" ht="18.600000000000001" customHeight="1">
      <c r="A67" s="47"/>
      <c r="B67" s="48" t="str">
        <f t="shared" si="1"/>
        <v/>
      </c>
      <c r="C67" s="271"/>
      <c r="D67" s="272"/>
      <c r="E67" s="272"/>
      <c r="F67" s="272"/>
      <c r="G67" s="289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2"/>
        <v>6</v>
      </c>
      <c r="Y67" s="88"/>
    </row>
    <row r="68" spans="1:25" s="1" customFormat="1" ht="18.600000000000001" customHeight="1">
      <c r="A68" s="47"/>
      <c r="B68" s="48" t="str">
        <f t="shared" si="1"/>
        <v/>
      </c>
      <c r="C68" s="271"/>
      <c r="D68" s="272"/>
      <c r="E68" s="272"/>
      <c r="F68" s="272"/>
      <c r="G68" s="289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2"/>
        <v>7</v>
      </c>
      <c r="Y68" s="88"/>
    </row>
    <row r="69" spans="1:25" s="1" customFormat="1" ht="18.600000000000001" customHeight="1">
      <c r="A69" s="47"/>
      <c r="B69" s="48" t="str">
        <f t="shared" si="1"/>
        <v/>
      </c>
      <c r="C69" s="271"/>
      <c r="D69" s="272"/>
      <c r="E69" s="272"/>
      <c r="F69" s="272"/>
      <c r="G69" s="289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2"/>
        <v>1</v>
      </c>
      <c r="Y69" s="88"/>
    </row>
    <row r="70" spans="1:25" s="1" customFormat="1" ht="18.600000000000001" customHeight="1">
      <c r="A70" s="47"/>
      <c r="B70" s="48" t="str">
        <f t="shared" si="1"/>
        <v/>
      </c>
      <c r="C70" s="271"/>
      <c r="D70" s="272"/>
      <c r="E70" s="272"/>
      <c r="F70" s="272"/>
      <c r="G70" s="289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2"/>
        <v>2</v>
      </c>
      <c r="Y70" s="88"/>
    </row>
    <row r="71" spans="1:25" s="1" customFormat="1" ht="18.600000000000001" customHeight="1">
      <c r="A71" s="47"/>
      <c r="B71" s="48" t="str">
        <f t="shared" si="1"/>
        <v/>
      </c>
      <c r="C71" s="271"/>
      <c r="D71" s="272"/>
      <c r="E71" s="272"/>
      <c r="F71" s="272"/>
      <c r="G71" s="289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2"/>
        <v>3</v>
      </c>
      <c r="Y71" s="88"/>
    </row>
    <row r="72" spans="1:25" s="1" customFormat="1" ht="18.600000000000001" customHeight="1">
      <c r="A72" s="47"/>
      <c r="B72" s="48" t="str">
        <f t="shared" si="1"/>
        <v/>
      </c>
      <c r="C72" s="271"/>
      <c r="D72" s="272"/>
      <c r="E72" s="272"/>
      <c r="F72" s="272"/>
      <c r="G72" s="289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2"/>
        <v>4</v>
      </c>
      <c r="Y72" s="88"/>
    </row>
    <row r="73" spans="1:25" s="1" customFormat="1" ht="18.600000000000001" customHeight="1">
      <c r="A73" s="47"/>
      <c r="B73" s="48" t="str">
        <f t="shared" si="1"/>
        <v/>
      </c>
      <c r="C73" s="271"/>
      <c r="D73" s="272"/>
      <c r="E73" s="272"/>
      <c r="F73" s="272"/>
      <c r="G73" s="289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2"/>
        <v>5</v>
      </c>
      <c r="Y73" s="88"/>
    </row>
    <row r="74" spans="1:25" s="1" customFormat="1" ht="18.600000000000001" customHeight="1">
      <c r="A74" s="47"/>
      <c r="B74" s="48" t="str">
        <f t="shared" si="1"/>
        <v/>
      </c>
      <c r="C74" s="271"/>
      <c r="D74" s="272"/>
      <c r="E74" s="272"/>
      <c r="F74" s="272"/>
      <c r="G74" s="289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2"/>
        <v>6</v>
      </c>
      <c r="Y74" s="88"/>
    </row>
    <row r="75" spans="1:25" s="1" customFormat="1" ht="18.600000000000001" customHeight="1">
      <c r="A75" s="47"/>
      <c r="B75" s="48" t="str">
        <f t="shared" ref="B75:B84" si="3">IF(A75&lt;&gt;"",WEEKDAY($A$2&amp;"/"&amp;$E$2&amp;"/"&amp;A75),"")</f>
        <v/>
      </c>
      <c r="C75" s="271"/>
      <c r="D75" s="272"/>
      <c r="E75" s="272"/>
      <c r="F75" s="272"/>
      <c r="G75" s="289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2"/>
        <v>7</v>
      </c>
      <c r="Y75" s="88"/>
    </row>
    <row r="76" spans="1:25" s="1" customFormat="1" ht="18.600000000000001" customHeight="1">
      <c r="A76" s="47"/>
      <c r="B76" s="48" t="str">
        <f t="shared" si="3"/>
        <v/>
      </c>
      <c r="C76" s="271"/>
      <c r="D76" s="272"/>
      <c r="E76" s="272"/>
      <c r="F76" s="272"/>
      <c r="G76" s="289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2"/>
        <v>1</v>
      </c>
      <c r="Y76" s="88"/>
    </row>
    <row r="77" spans="1:25" s="1" customFormat="1" ht="18.600000000000001" customHeight="1">
      <c r="A77" s="47"/>
      <c r="B77" s="48" t="str">
        <f t="shared" si="3"/>
        <v/>
      </c>
      <c r="C77" s="271"/>
      <c r="D77" s="272"/>
      <c r="E77" s="272"/>
      <c r="F77" s="272"/>
      <c r="G77" s="289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2"/>
        <v>2</v>
      </c>
      <c r="Y77" s="88"/>
    </row>
    <row r="78" spans="1:25" s="1" customFormat="1" ht="18.600000000000001" customHeight="1">
      <c r="A78" s="47"/>
      <c r="B78" s="48" t="str">
        <f t="shared" si="3"/>
        <v/>
      </c>
      <c r="C78" s="271"/>
      <c r="D78" s="272"/>
      <c r="E78" s="272"/>
      <c r="F78" s="272"/>
      <c r="G78" s="289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2"/>
        <v>3</v>
      </c>
      <c r="Y78" s="88"/>
    </row>
    <row r="79" spans="1:25" s="1" customFormat="1" ht="18.600000000000001" customHeight="1">
      <c r="A79" s="47"/>
      <c r="B79" s="48" t="str">
        <f t="shared" si="3"/>
        <v/>
      </c>
      <c r="C79" s="271"/>
      <c r="D79" s="272"/>
      <c r="E79" s="272"/>
      <c r="F79" s="272"/>
      <c r="G79" s="289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2"/>
        <v>4</v>
      </c>
      <c r="Y79" s="88"/>
    </row>
    <row r="80" spans="1:25" s="1" customFormat="1" ht="18.600000000000001" customHeight="1">
      <c r="A80" s="47"/>
      <c r="B80" s="48" t="str">
        <f t="shared" si="3"/>
        <v/>
      </c>
      <c r="C80" s="271"/>
      <c r="D80" s="272"/>
      <c r="E80" s="272"/>
      <c r="F80" s="272"/>
      <c r="G80" s="289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2"/>
        <v>5</v>
      </c>
      <c r="Y80" s="88"/>
    </row>
    <row r="81" spans="1:28" s="1" customFormat="1" ht="18.600000000000001" customHeight="1">
      <c r="A81" s="47"/>
      <c r="B81" s="48" t="str">
        <f t="shared" si="3"/>
        <v/>
      </c>
      <c r="C81" s="271"/>
      <c r="D81" s="272"/>
      <c r="E81" s="272"/>
      <c r="F81" s="272"/>
      <c r="G81" s="289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1"/>
      <c r="X81" s="7"/>
      <c r="Y81" s="86"/>
    </row>
    <row r="82" spans="1:28" s="1" customFormat="1" ht="18.600000000000001" customHeight="1">
      <c r="A82" s="47"/>
      <c r="B82" s="48" t="str">
        <f t="shared" si="3"/>
        <v/>
      </c>
      <c r="C82" s="271"/>
      <c r="D82" s="272"/>
      <c r="E82" s="272"/>
      <c r="F82" s="272"/>
      <c r="G82" s="289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3"/>
        <v/>
      </c>
      <c r="C83" s="271"/>
      <c r="D83" s="272"/>
      <c r="E83" s="272"/>
      <c r="F83" s="272"/>
      <c r="G83" s="289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 t="shared" si="3"/>
        <v/>
      </c>
      <c r="C84" s="313"/>
      <c r="D84" s="314"/>
      <c r="E84" s="314"/>
      <c r="F84" s="314"/>
      <c r="G84" s="314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315" t="s">
        <v>97</v>
      </c>
      <c r="B85" s="316"/>
      <c r="C85" s="316"/>
      <c r="D85" s="316"/>
      <c r="E85" s="316"/>
      <c r="F85" s="316"/>
      <c r="G85" s="317"/>
      <c r="H85" s="102">
        <f>COUNTA(H10:H84)</f>
        <v>0</v>
      </c>
      <c r="I85" s="103">
        <f>COUNTA(I10:I84)</f>
        <v>0</v>
      </c>
      <c r="J85" s="104">
        <f t="shared" ref="J85:S85" si="4">SUM(J10:J84)</f>
        <v>0</v>
      </c>
      <c r="K85" s="102">
        <f t="shared" si="4"/>
        <v>0</v>
      </c>
      <c r="L85" s="102">
        <f t="shared" si="4"/>
        <v>0</v>
      </c>
      <c r="M85" s="102">
        <f t="shared" si="4"/>
        <v>0</v>
      </c>
      <c r="N85" s="102">
        <f t="shared" si="4"/>
        <v>0</v>
      </c>
      <c r="O85" s="102">
        <f t="shared" si="4"/>
        <v>0</v>
      </c>
      <c r="P85" s="102">
        <f t="shared" si="4"/>
        <v>0</v>
      </c>
      <c r="Q85" s="102">
        <f t="shared" si="4"/>
        <v>0</v>
      </c>
      <c r="R85" s="102">
        <f t="shared" si="4"/>
        <v>0</v>
      </c>
      <c r="S85" s="102">
        <f t="shared" si="4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  <row r="87" spans="1:28" s="1" customFormat="1" ht="18.600000000000001" customHeight="1">
      <c r="A87" s="5"/>
      <c r="C87" s="7"/>
      <c r="E87" s="7"/>
      <c r="T87" s="108" t="str">
        <f>IF(T85&gt;30,"活動日数が今月の日数を越えないように訂正してください。","")</f>
        <v/>
      </c>
      <c r="U87" s="2"/>
      <c r="V87" s="2"/>
      <c r="W87" s="82"/>
      <c r="X87" s="82"/>
      <c r="Y87" s="88"/>
      <c r="Z87" s="81"/>
      <c r="AA87" s="7"/>
      <c r="AB87" s="86"/>
    </row>
  </sheetData>
  <sheetProtection password="BEBE" sheet="1" objects="1" scenarios="1"/>
  <mergeCells count="114">
    <mergeCell ref="A2:C2"/>
    <mergeCell ref="N2:O2"/>
    <mergeCell ref="P2:T2"/>
    <mergeCell ref="N3:O3"/>
    <mergeCell ref="P3:T3"/>
    <mergeCell ref="W49:Y49"/>
    <mergeCell ref="A5:B9"/>
    <mergeCell ref="C5:G9"/>
    <mergeCell ref="H5:I5"/>
    <mergeCell ref="J5:O5"/>
    <mergeCell ref="P5:Q5"/>
    <mergeCell ref="R5:S5"/>
    <mergeCell ref="Q6:Q8"/>
    <mergeCell ref="R6:R8"/>
    <mergeCell ref="S6:S8"/>
    <mergeCell ref="X6:AB6"/>
    <mergeCell ref="Y7:AB8"/>
    <mergeCell ref="C10:G10"/>
    <mergeCell ref="V10:W10"/>
    <mergeCell ref="Z10:AB10"/>
    <mergeCell ref="C11:G11"/>
    <mergeCell ref="W11:AB11"/>
    <mergeCell ref="T5:T8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2:G12"/>
    <mergeCell ref="C13:G13"/>
    <mergeCell ref="W13:W32"/>
    <mergeCell ref="X13:X27"/>
    <mergeCell ref="C14:G14"/>
    <mergeCell ref="C15:G15"/>
    <mergeCell ref="C16:G16"/>
    <mergeCell ref="C17:G17"/>
    <mergeCell ref="C18:G18"/>
    <mergeCell ref="C22:G22"/>
    <mergeCell ref="C23:G23"/>
    <mergeCell ref="C24:G24"/>
    <mergeCell ref="C25:G25"/>
    <mergeCell ref="C26:G26"/>
    <mergeCell ref="C27:G27"/>
    <mergeCell ref="C28:G28"/>
    <mergeCell ref="C19:G19"/>
    <mergeCell ref="C20:G20"/>
    <mergeCell ref="C21:G21"/>
    <mergeCell ref="C34:G34"/>
    <mergeCell ref="W34:X39"/>
    <mergeCell ref="C35:G35"/>
    <mergeCell ref="C36:G36"/>
    <mergeCell ref="C37:G37"/>
    <mergeCell ref="C38:G38"/>
    <mergeCell ref="C39:G39"/>
    <mergeCell ref="X28:X32"/>
    <mergeCell ref="C29:G29"/>
    <mergeCell ref="C30:G30"/>
    <mergeCell ref="C31:G31"/>
    <mergeCell ref="C32:G32"/>
    <mergeCell ref="C33:G33"/>
    <mergeCell ref="W33:AB33"/>
    <mergeCell ref="C46:G46"/>
    <mergeCell ref="C47:G47"/>
    <mergeCell ref="C48:G48"/>
    <mergeCell ref="W48:Y48"/>
    <mergeCell ref="C49:G49"/>
    <mergeCell ref="C50:G50"/>
    <mergeCell ref="C40:G40"/>
    <mergeCell ref="C41:G41"/>
    <mergeCell ref="W41:X42"/>
    <mergeCell ref="C42:G42"/>
    <mergeCell ref="C43:G43"/>
    <mergeCell ref="C44:G44"/>
    <mergeCell ref="W44:X45"/>
    <mergeCell ref="C45:G45"/>
    <mergeCell ref="C57:G57"/>
    <mergeCell ref="C58:G58"/>
    <mergeCell ref="C59:G59"/>
    <mergeCell ref="C60:G60"/>
    <mergeCell ref="C61:G61"/>
    <mergeCell ref="C62:G62"/>
    <mergeCell ref="C51:G51"/>
    <mergeCell ref="C52:G52"/>
    <mergeCell ref="C53:G53"/>
    <mergeCell ref="C54:G54"/>
    <mergeCell ref="C55:G55"/>
    <mergeCell ref="C56:G56"/>
    <mergeCell ref="C69:G69"/>
    <mergeCell ref="C70:G70"/>
    <mergeCell ref="C71:G71"/>
    <mergeCell ref="C72:G72"/>
    <mergeCell ref="C73:G73"/>
    <mergeCell ref="C74:G74"/>
    <mergeCell ref="C63:G63"/>
    <mergeCell ref="C64:G64"/>
    <mergeCell ref="C65:G65"/>
    <mergeCell ref="C66:G66"/>
    <mergeCell ref="C67:G67"/>
    <mergeCell ref="C68:G68"/>
    <mergeCell ref="C81:G81"/>
    <mergeCell ref="C82:G82"/>
    <mergeCell ref="C83:G83"/>
    <mergeCell ref="C84:G84"/>
    <mergeCell ref="A85:G85"/>
    <mergeCell ref="C75:G75"/>
    <mergeCell ref="C76:G76"/>
    <mergeCell ref="C77:G77"/>
    <mergeCell ref="C78:G78"/>
    <mergeCell ref="C79:G79"/>
    <mergeCell ref="C80:G80"/>
  </mergeCells>
  <phoneticPr fontId="2"/>
  <conditionalFormatting sqref="T85">
    <cfRule type="cellIs" dxfId="227" priority="22" stopIfTrue="1" operator="greaterThan">
      <formula>30</formula>
    </cfRule>
  </conditionalFormatting>
  <conditionalFormatting sqref="H85">
    <cfRule type="cellIs" dxfId="226" priority="23" stopIfTrue="1" operator="notEqual">
      <formula>$I$84</formula>
    </cfRule>
  </conditionalFormatting>
  <conditionalFormatting sqref="I85">
    <cfRule type="cellIs" dxfId="225" priority="24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224" priority="17" operator="equal">
      <formula>1</formula>
    </cfRule>
    <cfRule type="cellIs" dxfId="223" priority="18" operator="equal">
      <formula>7</formula>
    </cfRule>
  </conditionalFormatting>
  <conditionalFormatting sqref="A10:A84">
    <cfRule type="expression" dxfId="222" priority="15">
      <formula>A10&lt;&gt;""</formula>
    </cfRule>
  </conditionalFormatting>
  <conditionalFormatting sqref="C10:G12 C14:G84">
    <cfRule type="expression" dxfId="221" priority="14">
      <formula>C10&lt;&gt;""</formula>
    </cfRule>
  </conditionalFormatting>
  <conditionalFormatting sqref="H10">
    <cfRule type="expression" dxfId="220" priority="13">
      <formula>H10&lt;&gt;""</formula>
    </cfRule>
  </conditionalFormatting>
  <conditionalFormatting sqref="I10">
    <cfRule type="expression" dxfId="219" priority="12">
      <formula>I10&lt;&gt;""</formula>
    </cfRule>
  </conditionalFormatting>
  <conditionalFormatting sqref="J10:T12 J14:T84">
    <cfRule type="expression" dxfId="218" priority="11">
      <formula>J10&lt;&gt;""</formula>
    </cfRule>
  </conditionalFormatting>
  <conditionalFormatting sqref="C13:G13">
    <cfRule type="expression" dxfId="217" priority="10">
      <formula>C13&lt;&gt;""</formula>
    </cfRule>
  </conditionalFormatting>
  <conditionalFormatting sqref="J13:T13">
    <cfRule type="expression" dxfId="216" priority="7">
      <formula>J13&lt;&gt;""</formula>
    </cfRule>
  </conditionalFormatting>
  <conditionalFormatting sqref="I11:I84">
    <cfRule type="expression" dxfId="215" priority="5">
      <formula>I11&lt;&gt;""</formula>
    </cfRule>
  </conditionalFormatting>
  <conditionalFormatting sqref="H11:H84">
    <cfRule type="expression" dxfId="214" priority="6">
      <formula>H11&lt;&gt;""</formula>
    </cfRule>
  </conditionalFormatting>
  <conditionalFormatting sqref="P2:T3">
    <cfRule type="cellIs" dxfId="213" priority="4" operator="equal">
      <formula>""</formula>
    </cfRule>
  </conditionalFormatting>
  <conditionalFormatting sqref="X51:X80">
    <cfRule type="cellIs" priority="1" operator="between">
      <formula>2</formula>
      <formula>6</formula>
    </cfRule>
    <cfRule type="cellIs" dxfId="212" priority="2" operator="equal">
      <formula>1</formula>
    </cfRule>
    <cfRule type="cellIs" dxfId="211" priority="3" operator="equal">
      <formula>7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A10:A84">
      <formula1>$W$51:$W$80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topLeftCell="D7" zoomScaleNormal="100" workbookViewId="0">
      <selection activeCell="A2" sqref="A2:C2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26">
        <v>2026</v>
      </c>
      <c r="B2" s="226"/>
      <c r="C2" s="226"/>
      <c r="D2" s="188" t="s">
        <v>1</v>
      </c>
      <c r="E2" s="189">
        <v>5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27" t="s">
        <v>4</v>
      </c>
      <c r="O2" s="228"/>
      <c r="P2" s="229"/>
      <c r="Q2" s="229"/>
      <c r="R2" s="229"/>
      <c r="S2" s="229"/>
      <c r="T2" s="23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31" t="s">
        <v>5</v>
      </c>
      <c r="O3" s="232"/>
      <c r="P3" s="233"/>
      <c r="Q3" s="233"/>
      <c r="R3" s="233"/>
      <c r="S3" s="233"/>
      <c r="T3" s="23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35" t="s">
        <v>6</v>
      </c>
      <c r="B5" s="236"/>
      <c r="C5" s="241" t="s">
        <v>7</v>
      </c>
      <c r="D5" s="242"/>
      <c r="E5" s="242"/>
      <c r="F5" s="242"/>
      <c r="G5" s="242"/>
      <c r="H5" s="247" t="s">
        <v>8</v>
      </c>
      <c r="I5" s="248"/>
      <c r="J5" s="249" t="s">
        <v>9</v>
      </c>
      <c r="K5" s="250"/>
      <c r="L5" s="250"/>
      <c r="M5" s="250"/>
      <c r="N5" s="250"/>
      <c r="O5" s="251"/>
      <c r="P5" s="252" t="s">
        <v>10</v>
      </c>
      <c r="Q5" s="253"/>
      <c r="R5" s="254" t="s">
        <v>11</v>
      </c>
      <c r="S5" s="255"/>
      <c r="T5" s="25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37"/>
      <c r="B6" s="238"/>
      <c r="C6" s="243"/>
      <c r="D6" s="244"/>
      <c r="E6" s="244"/>
      <c r="F6" s="244"/>
      <c r="G6" s="244"/>
      <c r="H6" s="259" t="s">
        <v>14</v>
      </c>
      <c r="I6" s="261" t="s">
        <v>15</v>
      </c>
      <c r="J6" s="263" t="s">
        <v>16</v>
      </c>
      <c r="K6" s="265" t="s">
        <v>17</v>
      </c>
      <c r="L6" s="265" t="s">
        <v>18</v>
      </c>
      <c r="M6" s="267" t="s">
        <v>19</v>
      </c>
      <c r="N6" s="265" t="s">
        <v>20</v>
      </c>
      <c r="O6" s="269" t="s">
        <v>21</v>
      </c>
      <c r="P6" s="277" t="s">
        <v>22</v>
      </c>
      <c r="Q6" s="279" t="s">
        <v>23</v>
      </c>
      <c r="R6" s="281" t="s">
        <v>24</v>
      </c>
      <c r="S6" s="283" t="s">
        <v>25</v>
      </c>
      <c r="T6" s="257"/>
      <c r="U6" s="186"/>
      <c r="V6" s="180"/>
      <c r="W6" s="20"/>
      <c r="X6" s="285">
        <f>P2</f>
        <v>0</v>
      </c>
      <c r="Y6" s="285"/>
      <c r="Z6" s="285"/>
      <c r="AA6" s="285"/>
      <c r="AB6" s="286"/>
    </row>
    <row r="7" spans="1:28" s="1" customFormat="1" ht="18" customHeight="1">
      <c r="A7" s="237"/>
      <c r="B7" s="238"/>
      <c r="C7" s="243"/>
      <c r="D7" s="244"/>
      <c r="E7" s="244"/>
      <c r="F7" s="244"/>
      <c r="G7" s="244"/>
      <c r="H7" s="260"/>
      <c r="I7" s="262"/>
      <c r="J7" s="264"/>
      <c r="K7" s="266"/>
      <c r="L7" s="266"/>
      <c r="M7" s="268"/>
      <c r="N7" s="266"/>
      <c r="O7" s="270"/>
      <c r="P7" s="278"/>
      <c r="Q7" s="280"/>
      <c r="R7" s="282"/>
      <c r="S7" s="284"/>
      <c r="T7" s="258"/>
      <c r="U7" s="21"/>
      <c r="V7" s="13"/>
      <c r="W7" s="22" t="s">
        <v>26</v>
      </c>
      <c r="X7" s="2"/>
      <c r="Y7" s="285">
        <f>P3</f>
        <v>0</v>
      </c>
      <c r="Z7" s="285"/>
      <c r="AA7" s="285"/>
      <c r="AB7" s="286"/>
    </row>
    <row r="8" spans="1:28" s="1" customFormat="1" ht="18" customHeight="1">
      <c r="A8" s="237"/>
      <c r="B8" s="238"/>
      <c r="C8" s="243"/>
      <c r="D8" s="244"/>
      <c r="E8" s="244"/>
      <c r="F8" s="244"/>
      <c r="G8" s="244"/>
      <c r="H8" s="260"/>
      <c r="I8" s="262"/>
      <c r="J8" s="264"/>
      <c r="K8" s="266"/>
      <c r="L8" s="266"/>
      <c r="M8" s="268"/>
      <c r="N8" s="266"/>
      <c r="O8" s="270"/>
      <c r="P8" s="278"/>
      <c r="Q8" s="280"/>
      <c r="R8" s="282"/>
      <c r="S8" s="284"/>
      <c r="T8" s="258"/>
      <c r="U8" s="20"/>
      <c r="V8" s="13"/>
      <c r="W8" s="23"/>
      <c r="X8" s="24"/>
      <c r="Y8" s="287"/>
      <c r="Z8" s="287"/>
      <c r="AA8" s="287"/>
      <c r="AB8" s="288"/>
    </row>
    <row r="9" spans="1:28" s="1" customFormat="1" ht="18" customHeight="1">
      <c r="A9" s="239"/>
      <c r="B9" s="240"/>
      <c r="C9" s="245"/>
      <c r="D9" s="246"/>
      <c r="E9" s="246"/>
      <c r="F9" s="246"/>
      <c r="G9" s="24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8"/>
      <c r="D10" s="319"/>
      <c r="E10" s="319"/>
      <c r="F10" s="319"/>
      <c r="G10" s="319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73">
        <f>A2</f>
        <v>2026</v>
      </c>
      <c r="W10" s="274"/>
      <c r="X10" s="46" t="s">
        <v>40</v>
      </c>
      <c r="Y10" s="203">
        <f>E2</f>
        <v>5</v>
      </c>
      <c r="Z10" s="275" t="s">
        <v>119</v>
      </c>
      <c r="AA10" s="275"/>
      <c r="AB10" s="275"/>
    </row>
    <row r="11" spans="1:28" s="1" customFormat="1" ht="18.600000000000001" customHeight="1">
      <c r="A11" s="47"/>
      <c r="B11" s="48" t="str">
        <f t="shared" ref="B11:B74" si="0">IF(A11&lt;&gt;"",WEEKDAY($A$2&amp;"/"&amp;$E$2&amp;"/"&amp;A11),"")</f>
        <v/>
      </c>
      <c r="C11" s="271"/>
      <c r="D11" s="272"/>
      <c r="E11" s="272"/>
      <c r="F11" s="272"/>
      <c r="G11" s="272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76" t="s">
        <v>41</v>
      </c>
      <c r="X11" s="276"/>
      <c r="Y11" s="276"/>
      <c r="Z11" s="276"/>
      <c r="AA11" s="276"/>
      <c r="AB11" s="276"/>
    </row>
    <row r="12" spans="1:28" s="1" customFormat="1" ht="18.600000000000001" customHeight="1">
      <c r="A12" s="47"/>
      <c r="B12" s="48" t="str">
        <f t="shared" si="0"/>
        <v/>
      </c>
      <c r="C12" s="271"/>
      <c r="D12" s="272"/>
      <c r="E12" s="272"/>
      <c r="F12" s="272"/>
      <c r="G12" s="272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>IF(A13&lt;&gt;"",WEEKDAY($A$2&amp;"/"&amp;$E$2&amp;"/"&amp;A13),"")</f>
        <v/>
      </c>
      <c r="C13" s="271"/>
      <c r="D13" s="272"/>
      <c r="E13" s="272"/>
      <c r="F13" s="272"/>
      <c r="G13" s="289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90" t="s">
        <v>42</v>
      </c>
      <c r="X13" s="293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71"/>
      <c r="D14" s="272"/>
      <c r="E14" s="272"/>
      <c r="F14" s="272"/>
      <c r="G14" s="272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91"/>
      <c r="X14" s="294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 t="shared" si="0"/>
        <v/>
      </c>
      <c r="C15" s="271"/>
      <c r="D15" s="272"/>
      <c r="E15" s="272"/>
      <c r="F15" s="272"/>
      <c r="G15" s="272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91"/>
      <c r="X15" s="294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si="0"/>
        <v/>
      </c>
      <c r="C16" s="271"/>
      <c r="D16" s="272"/>
      <c r="E16" s="272"/>
      <c r="F16" s="272"/>
      <c r="G16" s="272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91"/>
      <c r="X16" s="294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0"/>
        <v/>
      </c>
      <c r="C17" s="271"/>
      <c r="D17" s="272"/>
      <c r="E17" s="272"/>
      <c r="F17" s="272"/>
      <c r="G17" s="289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91"/>
      <c r="X17" s="294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0"/>
        <v/>
      </c>
      <c r="C18" s="271"/>
      <c r="D18" s="272"/>
      <c r="E18" s="272"/>
      <c r="F18" s="272"/>
      <c r="G18" s="289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91"/>
      <c r="X18" s="294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0"/>
        <v/>
      </c>
      <c r="C19" s="271"/>
      <c r="D19" s="272"/>
      <c r="E19" s="272"/>
      <c r="F19" s="272"/>
      <c r="G19" s="289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91"/>
      <c r="X19" s="294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0"/>
        <v/>
      </c>
      <c r="C20" s="271"/>
      <c r="D20" s="272"/>
      <c r="E20" s="272"/>
      <c r="F20" s="272"/>
      <c r="G20" s="289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91"/>
      <c r="X20" s="294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0"/>
        <v/>
      </c>
      <c r="C21" s="271"/>
      <c r="D21" s="272"/>
      <c r="E21" s="272"/>
      <c r="F21" s="272"/>
      <c r="G21" s="289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91"/>
      <c r="X21" s="294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0"/>
        <v/>
      </c>
      <c r="C22" s="271"/>
      <c r="D22" s="272"/>
      <c r="E22" s="272"/>
      <c r="F22" s="272"/>
      <c r="G22" s="289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91"/>
      <c r="X22" s="294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0"/>
        <v/>
      </c>
      <c r="C23" s="271"/>
      <c r="D23" s="272"/>
      <c r="E23" s="272"/>
      <c r="F23" s="272"/>
      <c r="G23" s="289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91"/>
      <c r="X23" s="294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0"/>
        <v/>
      </c>
      <c r="C24" s="271"/>
      <c r="D24" s="272"/>
      <c r="E24" s="272"/>
      <c r="F24" s="272"/>
      <c r="G24" s="289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91"/>
      <c r="X24" s="294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0"/>
        <v/>
      </c>
      <c r="C25" s="271"/>
      <c r="D25" s="272"/>
      <c r="E25" s="272"/>
      <c r="F25" s="272"/>
      <c r="G25" s="289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91"/>
      <c r="X25" s="294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0"/>
        <v/>
      </c>
      <c r="C26" s="271"/>
      <c r="D26" s="272"/>
      <c r="E26" s="272"/>
      <c r="F26" s="272"/>
      <c r="G26" s="289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91"/>
      <c r="X26" s="294"/>
      <c r="Y26" s="75" t="s">
        <v>72</v>
      </c>
      <c r="Z26" s="67" t="s">
        <v>58</v>
      </c>
      <c r="AA26" s="205">
        <f>COUNTIF($H$10:$H$84,"14その他")</f>
        <v>0</v>
      </c>
      <c r="AB26" s="69"/>
    </row>
    <row r="27" spans="1:28" s="1" customFormat="1" ht="18.600000000000001" customHeight="1">
      <c r="A27" s="47"/>
      <c r="B27" s="48" t="str">
        <f t="shared" si="0"/>
        <v/>
      </c>
      <c r="C27" s="271"/>
      <c r="D27" s="272"/>
      <c r="E27" s="272"/>
      <c r="F27" s="272"/>
      <c r="G27" s="289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91"/>
      <c r="X27" s="295"/>
      <c r="Y27" s="178" t="s">
        <v>0</v>
      </c>
      <c r="Z27" s="70" t="s">
        <v>73</v>
      </c>
      <c r="AA27" s="207">
        <f>SUM(AA13:AA26)</f>
        <v>0</v>
      </c>
      <c r="AB27" s="72"/>
    </row>
    <row r="28" spans="1:28" s="1" customFormat="1" ht="18.600000000000001" customHeight="1">
      <c r="A28" s="47"/>
      <c r="B28" s="48" t="str">
        <f t="shared" si="0"/>
        <v/>
      </c>
      <c r="C28" s="271"/>
      <c r="D28" s="272"/>
      <c r="E28" s="272"/>
      <c r="F28" s="272"/>
      <c r="G28" s="289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91"/>
      <c r="X28" s="294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0"/>
        <v/>
      </c>
      <c r="C29" s="271"/>
      <c r="D29" s="272"/>
      <c r="E29" s="272"/>
      <c r="F29" s="272"/>
      <c r="G29" s="289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91"/>
      <c r="X29" s="294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0"/>
        <v/>
      </c>
      <c r="C30" s="271"/>
      <c r="D30" s="272"/>
      <c r="E30" s="272"/>
      <c r="F30" s="272"/>
      <c r="G30" s="289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91"/>
      <c r="X30" s="294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0"/>
        <v/>
      </c>
      <c r="C31" s="271"/>
      <c r="D31" s="272"/>
      <c r="E31" s="272"/>
      <c r="F31" s="272"/>
      <c r="G31" s="289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91"/>
      <c r="X31" s="294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0"/>
        <v/>
      </c>
      <c r="C32" s="271"/>
      <c r="D32" s="272"/>
      <c r="E32" s="272"/>
      <c r="F32" s="272"/>
      <c r="G32" s="289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92"/>
      <c r="X32" s="295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0"/>
        <v/>
      </c>
      <c r="C33" s="271"/>
      <c r="D33" s="272"/>
      <c r="E33" s="272"/>
      <c r="F33" s="272"/>
      <c r="G33" s="289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96" t="s">
        <v>82</v>
      </c>
      <c r="X33" s="297"/>
      <c r="Y33" s="297"/>
      <c r="Z33" s="297"/>
      <c r="AA33" s="297"/>
      <c r="AB33" s="297"/>
    </row>
    <row r="34" spans="1:28" s="1" customFormat="1" ht="18.600000000000001" customHeight="1">
      <c r="A34" s="47"/>
      <c r="B34" s="48" t="str">
        <f t="shared" si="0"/>
        <v/>
      </c>
      <c r="C34" s="271"/>
      <c r="D34" s="272"/>
      <c r="E34" s="272"/>
      <c r="F34" s="272"/>
      <c r="G34" s="289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98" t="s">
        <v>83</v>
      </c>
      <c r="X34" s="29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0"/>
        <v/>
      </c>
      <c r="C35" s="271"/>
      <c r="D35" s="272"/>
      <c r="E35" s="272"/>
      <c r="F35" s="272"/>
      <c r="G35" s="289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300"/>
      <c r="X35" s="301"/>
      <c r="Y35" s="219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0"/>
        <v/>
      </c>
      <c r="C36" s="271"/>
      <c r="D36" s="272"/>
      <c r="E36" s="272"/>
      <c r="F36" s="272"/>
      <c r="G36" s="289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300"/>
      <c r="X36" s="30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0"/>
        <v/>
      </c>
      <c r="C37" s="271"/>
      <c r="D37" s="272"/>
      <c r="E37" s="272"/>
      <c r="F37" s="272"/>
      <c r="G37" s="289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300"/>
      <c r="X37" s="30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0"/>
        <v/>
      </c>
      <c r="C38" s="271"/>
      <c r="D38" s="272"/>
      <c r="E38" s="272"/>
      <c r="F38" s="272"/>
      <c r="G38" s="289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300"/>
      <c r="X38" s="30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0"/>
        <v/>
      </c>
      <c r="C39" s="271"/>
      <c r="D39" s="272"/>
      <c r="E39" s="272"/>
      <c r="F39" s="272"/>
      <c r="G39" s="289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302"/>
      <c r="X39" s="303"/>
      <c r="Y39" s="220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0"/>
        <v/>
      </c>
      <c r="C40" s="271"/>
      <c r="D40" s="272"/>
      <c r="E40" s="272"/>
      <c r="F40" s="272"/>
      <c r="G40" s="289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0"/>
        <v/>
      </c>
      <c r="C41" s="271"/>
      <c r="D41" s="272"/>
      <c r="E41" s="272"/>
      <c r="F41" s="272"/>
      <c r="G41" s="289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305" t="s">
        <v>10</v>
      </c>
      <c r="X41" s="306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0"/>
        <v/>
      </c>
      <c r="C42" s="271"/>
      <c r="D42" s="272"/>
      <c r="E42" s="272"/>
      <c r="F42" s="272"/>
      <c r="G42" s="289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307"/>
      <c r="X42" s="308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0"/>
        <v/>
      </c>
      <c r="C43" s="271"/>
      <c r="D43" s="272"/>
      <c r="E43" s="272"/>
      <c r="F43" s="272"/>
      <c r="G43" s="289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0"/>
        <v/>
      </c>
      <c r="C44" s="271"/>
      <c r="D44" s="272"/>
      <c r="E44" s="272"/>
      <c r="F44" s="272"/>
      <c r="G44" s="289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309" t="s">
        <v>11</v>
      </c>
      <c r="X44" s="310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0"/>
        <v/>
      </c>
      <c r="C45" s="271"/>
      <c r="D45" s="272"/>
      <c r="E45" s="272"/>
      <c r="F45" s="272"/>
      <c r="G45" s="289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311"/>
      <c r="X45" s="312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0"/>
        <v/>
      </c>
      <c r="C46" s="271"/>
      <c r="D46" s="272"/>
      <c r="E46" s="272"/>
      <c r="F46" s="272"/>
      <c r="G46" s="289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0"/>
        <v/>
      </c>
      <c r="C47" s="271"/>
      <c r="D47" s="272"/>
      <c r="E47" s="272"/>
      <c r="F47" s="272"/>
      <c r="G47" s="289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0"/>
        <v/>
      </c>
      <c r="C48" s="271"/>
      <c r="D48" s="272"/>
      <c r="E48" s="272"/>
      <c r="F48" s="272"/>
      <c r="G48" s="289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304"/>
      <c r="X48" s="304"/>
      <c r="Y48" s="304"/>
      <c r="Z48" s="81"/>
      <c r="AA48" s="7"/>
      <c r="AB48" s="86"/>
    </row>
    <row r="49" spans="1:26" s="1" customFormat="1" ht="18.600000000000001" customHeight="1">
      <c r="A49" s="47"/>
      <c r="B49" s="48" t="str">
        <f t="shared" si="0"/>
        <v/>
      </c>
      <c r="C49" s="271"/>
      <c r="D49" s="272"/>
      <c r="E49" s="272"/>
      <c r="F49" s="272"/>
      <c r="G49" s="289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304" t="str">
        <f>A2&amp;"年"&amp;E2&amp;"月"</f>
        <v>2026年5月</v>
      </c>
      <c r="X49" s="304"/>
      <c r="Y49" s="304"/>
      <c r="Z49" s="89"/>
    </row>
    <row r="50" spans="1:26" s="1" customFormat="1" ht="18.600000000000001" customHeight="1">
      <c r="A50" s="47"/>
      <c r="B50" s="48" t="str">
        <f t="shared" si="0"/>
        <v/>
      </c>
      <c r="C50" s="271"/>
      <c r="D50" s="272"/>
      <c r="E50" s="272"/>
      <c r="F50" s="272"/>
      <c r="G50" s="289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0"/>
        <v/>
      </c>
      <c r="C51" s="271"/>
      <c r="D51" s="272"/>
      <c r="E51" s="272"/>
      <c r="F51" s="272"/>
      <c r="G51" s="289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6</v>
      </c>
      <c r="Y51" s="91"/>
    </row>
    <row r="52" spans="1:26" s="1" customFormat="1" ht="18.600000000000001" customHeight="1">
      <c r="A52" s="47"/>
      <c r="B52" s="48" t="str">
        <f t="shared" si="0"/>
        <v/>
      </c>
      <c r="C52" s="271"/>
      <c r="D52" s="272"/>
      <c r="E52" s="272"/>
      <c r="F52" s="272"/>
      <c r="G52" s="289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1" si="1">WEEKDAY($A$2&amp;"/"&amp;$E$2&amp;"/"&amp;W52)</f>
        <v>7</v>
      </c>
      <c r="Y52" s="88"/>
    </row>
    <row r="53" spans="1:26" s="1" customFormat="1" ht="18.600000000000001" customHeight="1">
      <c r="A53" s="47"/>
      <c r="B53" s="48" t="str">
        <f t="shared" si="0"/>
        <v/>
      </c>
      <c r="C53" s="271"/>
      <c r="D53" s="272"/>
      <c r="E53" s="272"/>
      <c r="F53" s="272"/>
      <c r="G53" s="289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1"/>
        <v>1</v>
      </c>
      <c r="Y53" s="88"/>
    </row>
    <row r="54" spans="1:26" s="1" customFormat="1" ht="18.600000000000001" customHeight="1">
      <c r="A54" s="47"/>
      <c r="B54" s="48" t="str">
        <f t="shared" si="0"/>
        <v/>
      </c>
      <c r="C54" s="271"/>
      <c r="D54" s="272"/>
      <c r="E54" s="272"/>
      <c r="F54" s="272"/>
      <c r="G54" s="289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1"/>
        <v>2</v>
      </c>
      <c r="Y54" s="88"/>
    </row>
    <row r="55" spans="1:26" s="1" customFormat="1" ht="18.600000000000001" customHeight="1">
      <c r="A55" s="47"/>
      <c r="B55" s="48" t="str">
        <f t="shared" si="0"/>
        <v/>
      </c>
      <c r="C55" s="271"/>
      <c r="D55" s="272"/>
      <c r="E55" s="272"/>
      <c r="F55" s="272"/>
      <c r="G55" s="289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1"/>
        <v>3</v>
      </c>
      <c r="Y55" s="88"/>
    </row>
    <row r="56" spans="1:26" s="1" customFormat="1" ht="18.600000000000001" customHeight="1">
      <c r="A56" s="47"/>
      <c r="B56" s="48" t="str">
        <f t="shared" si="0"/>
        <v/>
      </c>
      <c r="C56" s="271"/>
      <c r="D56" s="272"/>
      <c r="E56" s="272"/>
      <c r="F56" s="272"/>
      <c r="G56" s="289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1"/>
        <v>4</v>
      </c>
      <c r="Y56" s="88"/>
    </row>
    <row r="57" spans="1:26" s="1" customFormat="1" ht="18.600000000000001" customHeight="1">
      <c r="A57" s="47"/>
      <c r="B57" s="48" t="str">
        <f t="shared" si="0"/>
        <v/>
      </c>
      <c r="C57" s="271"/>
      <c r="D57" s="272"/>
      <c r="E57" s="272"/>
      <c r="F57" s="272"/>
      <c r="G57" s="289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1"/>
        <v>5</v>
      </c>
      <c r="Y57" s="88"/>
    </row>
    <row r="58" spans="1:26" s="1" customFormat="1" ht="18.600000000000001" customHeight="1">
      <c r="A58" s="47"/>
      <c r="B58" s="48" t="str">
        <f t="shared" si="0"/>
        <v/>
      </c>
      <c r="C58" s="271"/>
      <c r="D58" s="272"/>
      <c r="E58" s="272"/>
      <c r="F58" s="272"/>
      <c r="G58" s="289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1"/>
        <v>6</v>
      </c>
      <c r="Y58" s="88"/>
    </row>
    <row r="59" spans="1:26" s="1" customFormat="1" ht="18.600000000000001" customHeight="1">
      <c r="A59" s="47"/>
      <c r="B59" s="48" t="str">
        <f t="shared" si="0"/>
        <v/>
      </c>
      <c r="C59" s="271"/>
      <c r="D59" s="272"/>
      <c r="E59" s="272"/>
      <c r="F59" s="272"/>
      <c r="G59" s="289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1"/>
        <v>7</v>
      </c>
      <c r="Y59" s="88"/>
    </row>
    <row r="60" spans="1:26" s="1" customFormat="1" ht="18.600000000000001" customHeight="1">
      <c r="A60" s="47"/>
      <c r="B60" s="48" t="str">
        <f t="shared" si="0"/>
        <v/>
      </c>
      <c r="C60" s="271"/>
      <c r="D60" s="272"/>
      <c r="E60" s="272"/>
      <c r="F60" s="272"/>
      <c r="G60" s="289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1"/>
        <v>1</v>
      </c>
      <c r="Y60" s="88"/>
    </row>
    <row r="61" spans="1:26" s="1" customFormat="1" ht="18.600000000000001" customHeight="1">
      <c r="A61" s="47"/>
      <c r="B61" s="48" t="str">
        <f t="shared" si="0"/>
        <v/>
      </c>
      <c r="C61" s="271"/>
      <c r="D61" s="272"/>
      <c r="E61" s="272"/>
      <c r="F61" s="272"/>
      <c r="G61" s="289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1"/>
        <v>2</v>
      </c>
      <c r="Y61" s="88"/>
    </row>
    <row r="62" spans="1:26" s="1" customFormat="1" ht="18.600000000000001" customHeight="1">
      <c r="A62" s="47"/>
      <c r="B62" s="48" t="str">
        <f t="shared" si="0"/>
        <v/>
      </c>
      <c r="C62" s="271"/>
      <c r="D62" s="272"/>
      <c r="E62" s="272"/>
      <c r="F62" s="272"/>
      <c r="G62" s="289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1"/>
        <v>3</v>
      </c>
      <c r="Y62" s="88"/>
    </row>
    <row r="63" spans="1:26" s="1" customFormat="1" ht="18.600000000000001" customHeight="1">
      <c r="A63" s="47"/>
      <c r="B63" s="48" t="str">
        <f t="shared" si="0"/>
        <v/>
      </c>
      <c r="C63" s="271"/>
      <c r="D63" s="272"/>
      <c r="E63" s="272"/>
      <c r="F63" s="272"/>
      <c r="G63" s="289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1"/>
        <v>4</v>
      </c>
      <c r="Y63" s="88"/>
    </row>
    <row r="64" spans="1:26" s="1" customFormat="1" ht="18.600000000000001" customHeight="1">
      <c r="A64" s="47"/>
      <c r="B64" s="48" t="str">
        <f t="shared" si="0"/>
        <v/>
      </c>
      <c r="C64" s="271"/>
      <c r="D64" s="272"/>
      <c r="E64" s="272"/>
      <c r="F64" s="272"/>
      <c r="G64" s="289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1"/>
        <v>5</v>
      </c>
      <c r="Y64" s="88"/>
    </row>
    <row r="65" spans="1:25" s="1" customFormat="1" ht="18.600000000000001" customHeight="1">
      <c r="A65" s="47"/>
      <c r="B65" s="48" t="str">
        <f t="shared" si="0"/>
        <v/>
      </c>
      <c r="C65" s="271"/>
      <c r="D65" s="272"/>
      <c r="E65" s="272"/>
      <c r="F65" s="272"/>
      <c r="G65" s="289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1"/>
        <v>6</v>
      </c>
      <c r="Y65" s="88"/>
    </row>
    <row r="66" spans="1:25" s="1" customFormat="1" ht="18.600000000000001" customHeight="1">
      <c r="A66" s="47"/>
      <c r="B66" s="48" t="str">
        <f t="shared" si="0"/>
        <v/>
      </c>
      <c r="C66" s="271"/>
      <c r="D66" s="272"/>
      <c r="E66" s="272"/>
      <c r="F66" s="272"/>
      <c r="G66" s="289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1"/>
        <v>7</v>
      </c>
      <c r="Y66" s="88"/>
    </row>
    <row r="67" spans="1:25" s="1" customFormat="1" ht="18.600000000000001" customHeight="1">
      <c r="A67" s="47"/>
      <c r="B67" s="48" t="str">
        <f t="shared" si="0"/>
        <v/>
      </c>
      <c r="C67" s="271"/>
      <c r="D67" s="272"/>
      <c r="E67" s="272"/>
      <c r="F67" s="272"/>
      <c r="G67" s="289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1"/>
        <v>1</v>
      </c>
      <c r="Y67" s="88"/>
    </row>
    <row r="68" spans="1:25" s="1" customFormat="1" ht="18.600000000000001" customHeight="1">
      <c r="A68" s="47"/>
      <c r="B68" s="48" t="str">
        <f t="shared" si="0"/>
        <v/>
      </c>
      <c r="C68" s="271"/>
      <c r="D68" s="272"/>
      <c r="E68" s="272"/>
      <c r="F68" s="272"/>
      <c r="G68" s="289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1"/>
        <v>2</v>
      </c>
      <c r="Y68" s="88"/>
    </row>
    <row r="69" spans="1:25" s="1" customFormat="1" ht="18.600000000000001" customHeight="1">
      <c r="A69" s="47"/>
      <c r="B69" s="48" t="str">
        <f t="shared" si="0"/>
        <v/>
      </c>
      <c r="C69" s="271"/>
      <c r="D69" s="272"/>
      <c r="E69" s="272"/>
      <c r="F69" s="272"/>
      <c r="G69" s="289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1"/>
        <v>3</v>
      </c>
      <c r="Y69" s="88"/>
    </row>
    <row r="70" spans="1:25" s="1" customFormat="1" ht="18.600000000000001" customHeight="1">
      <c r="A70" s="47"/>
      <c r="B70" s="48" t="str">
        <f t="shared" si="0"/>
        <v/>
      </c>
      <c r="C70" s="271"/>
      <c r="D70" s="272"/>
      <c r="E70" s="272"/>
      <c r="F70" s="272"/>
      <c r="G70" s="289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1"/>
        <v>4</v>
      </c>
      <c r="Y70" s="88"/>
    </row>
    <row r="71" spans="1:25" s="1" customFormat="1" ht="18.600000000000001" customHeight="1">
      <c r="A71" s="47"/>
      <c r="B71" s="48" t="str">
        <f t="shared" si="0"/>
        <v/>
      </c>
      <c r="C71" s="271"/>
      <c r="D71" s="272"/>
      <c r="E71" s="272"/>
      <c r="F71" s="272"/>
      <c r="G71" s="289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1"/>
        <v>5</v>
      </c>
      <c r="Y71" s="88"/>
    </row>
    <row r="72" spans="1:25" s="1" customFormat="1" ht="18.600000000000001" customHeight="1">
      <c r="A72" s="47"/>
      <c r="B72" s="48" t="str">
        <f t="shared" si="0"/>
        <v/>
      </c>
      <c r="C72" s="271"/>
      <c r="D72" s="272"/>
      <c r="E72" s="272"/>
      <c r="F72" s="272"/>
      <c r="G72" s="289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1"/>
        <v>6</v>
      </c>
      <c r="Y72" s="88"/>
    </row>
    <row r="73" spans="1:25" s="1" customFormat="1" ht="18.600000000000001" customHeight="1">
      <c r="A73" s="47"/>
      <c r="B73" s="48" t="str">
        <f t="shared" si="0"/>
        <v/>
      </c>
      <c r="C73" s="271"/>
      <c r="D73" s="272"/>
      <c r="E73" s="272"/>
      <c r="F73" s="272"/>
      <c r="G73" s="289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1"/>
        <v>7</v>
      </c>
      <c r="Y73" s="88"/>
    </row>
    <row r="74" spans="1:25" s="1" customFormat="1" ht="18.600000000000001" customHeight="1">
      <c r="A74" s="47"/>
      <c r="B74" s="48" t="str">
        <f t="shared" si="0"/>
        <v/>
      </c>
      <c r="C74" s="271"/>
      <c r="D74" s="272"/>
      <c r="E74" s="272"/>
      <c r="F74" s="272"/>
      <c r="G74" s="289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1"/>
        <v>1</v>
      </c>
      <c r="Y74" s="88"/>
    </row>
    <row r="75" spans="1:25" s="1" customFormat="1" ht="18.600000000000001" customHeight="1">
      <c r="A75" s="47"/>
      <c r="B75" s="48" t="str">
        <f t="shared" ref="B75:B82" si="2">IF(A75&lt;&gt;"",WEEKDAY($A$2&amp;"/"&amp;$E$2&amp;"/"&amp;A75),"")</f>
        <v/>
      </c>
      <c r="C75" s="271"/>
      <c r="D75" s="272"/>
      <c r="E75" s="272"/>
      <c r="F75" s="272"/>
      <c r="G75" s="289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1"/>
        <v>2</v>
      </c>
      <c r="Y75" s="88"/>
    </row>
    <row r="76" spans="1:25" s="1" customFormat="1" ht="18.600000000000001" customHeight="1">
      <c r="A76" s="47"/>
      <c r="B76" s="48" t="str">
        <f t="shared" si="2"/>
        <v/>
      </c>
      <c r="C76" s="271"/>
      <c r="D76" s="272"/>
      <c r="E76" s="272"/>
      <c r="F76" s="272"/>
      <c r="G76" s="289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1"/>
        <v>3</v>
      </c>
      <c r="Y76" s="88"/>
    </row>
    <row r="77" spans="1:25" s="1" customFormat="1" ht="18.600000000000001" customHeight="1">
      <c r="A77" s="47"/>
      <c r="B77" s="48" t="str">
        <f t="shared" si="2"/>
        <v/>
      </c>
      <c r="C77" s="271"/>
      <c r="D77" s="272"/>
      <c r="E77" s="272"/>
      <c r="F77" s="272"/>
      <c r="G77" s="289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1"/>
        <v>4</v>
      </c>
      <c r="Y77" s="88"/>
    </row>
    <row r="78" spans="1:25" s="1" customFormat="1" ht="18.600000000000001" customHeight="1">
      <c r="A78" s="47"/>
      <c r="B78" s="48" t="str">
        <f t="shared" si="2"/>
        <v/>
      </c>
      <c r="C78" s="271"/>
      <c r="D78" s="272"/>
      <c r="E78" s="272"/>
      <c r="F78" s="272"/>
      <c r="G78" s="289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1"/>
        <v>5</v>
      </c>
      <c r="Y78" s="88"/>
    </row>
    <row r="79" spans="1:25" s="1" customFormat="1" ht="18.600000000000001" customHeight="1">
      <c r="A79" s="47"/>
      <c r="B79" s="48" t="str">
        <f t="shared" si="2"/>
        <v/>
      </c>
      <c r="C79" s="271"/>
      <c r="D79" s="272"/>
      <c r="E79" s="272"/>
      <c r="F79" s="272"/>
      <c r="G79" s="289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1"/>
        <v>6</v>
      </c>
      <c r="Y79" s="88"/>
    </row>
    <row r="80" spans="1:25" s="1" customFormat="1" ht="18.600000000000001" customHeight="1">
      <c r="A80" s="47"/>
      <c r="B80" s="48" t="str">
        <f t="shared" si="2"/>
        <v/>
      </c>
      <c r="C80" s="271"/>
      <c r="D80" s="272"/>
      <c r="E80" s="272"/>
      <c r="F80" s="272"/>
      <c r="G80" s="289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1"/>
        <v>7</v>
      </c>
      <c r="Y80" s="88"/>
    </row>
    <row r="81" spans="1:28" s="1" customFormat="1" ht="18.600000000000001" customHeight="1">
      <c r="A81" s="47"/>
      <c r="B81" s="48" t="str">
        <f t="shared" si="2"/>
        <v/>
      </c>
      <c r="C81" s="271"/>
      <c r="D81" s="272"/>
      <c r="E81" s="272"/>
      <c r="F81" s="272"/>
      <c r="G81" s="289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7">
        <v>31</v>
      </c>
      <c r="X81" s="90">
        <f t="shared" si="1"/>
        <v>1</v>
      </c>
      <c r="Y81" s="86"/>
    </row>
    <row r="82" spans="1:28" s="1" customFormat="1" ht="18.600000000000001" customHeight="1">
      <c r="A82" s="47"/>
      <c r="B82" s="48" t="str">
        <f t="shared" si="2"/>
        <v/>
      </c>
      <c r="C82" s="271"/>
      <c r="D82" s="272"/>
      <c r="E82" s="272"/>
      <c r="F82" s="272"/>
      <c r="G82" s="289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>IF(A83&lt;&gt;"",WEEKDAY($A$2&amp;"/"&amp;$E$2&amp;"/"&amp;A83),"")</f>
        <v/>
      </c>
      <c r="C83" s="271"/>
      <c r="D83" s="272"/>
      <c r="E83" s="272"/>
      <c r="F83" s="272"/>
      <c r="G83" s="289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>IF(A84&lt;&gt;"",WEEKDAY($A$2&amp;"/"&amp;$E$2&amp;"/"&amp;A84),"")</f>
        <v/>
      </c>
      <c r="C84" s="313"/>
      <c r="D84" s="314"/>
      <c r="E84" s="314"/>
      <c r="F84" s="314"/>
      <c r="G84" s="314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315" t="s">
        <v>97</v>
      </c>
      <c r="B85" s="316"/>
      <c r="C85" s="316"/>
      <c r="D85" s="316"/>
      <c r="E85" s="316"/>
      <c r="F85" s="316"/>
      <c r="G85" s="317"/>
      <c r="H85" s="102">
        <f>COUNTA(H10:H84)</f>
        <v>0</v>
      </c>
      <c r="I85" s="103">
        <f>COUNTA(I10:I84)</f>
        <v>0</v>
      </c>
      <c r="J85" s="104">
        <f t="shared" ref="J85:S85" si="3">SUM(J10:J84)</f>
        <v>0</v>
      </c>
      <c r="K85" s="102">
        <f t="shared" si="3"/>
        <v>0</v>
      </c>
      <c r="L85" s="102">
        <f t="shared" si="3"/>
        <v>0</v>
      </c>
      <c r="M85" s="102">
        <f t="shared" si="3"/>
        <v>0</v>
      </c>
      <c r="N85" s="102">
        <f t="shared" si="3"/>
        <v>0</v>
      </c>
      <c r="O85" s="102">
        <f t="shared" si="3"/>
        <v>0</v>
      </c>
      <c r="P85" s="102">
        <f t="shared" si="3"/>
        <v>0</v>
      </c>
      <c r="Q85" s="102">
        <f t="shared" si="3"/>
        <v>0</v>
      </c>
      <c r="R85" s="102">
        <f t="shared" si="3"/>
        <v>0</v>
      </c>
      <c r="S85" s="102">
        <f t="shared" si="3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</sheetData>
  <sheetProtection password="BEBE" sheet="1" objects="1" scenarios="1"/>
  <mergeCells count="114">
    <mergeCell ref="A85:G85"/>
    <mergeCell ref="W49:Y49"/>
    <mergeCell ref="N2:O2"/>
    <mergeCell ref="P2:T2"/>
    <mergeCell ref="A2:C2"/>
    <mergeCell ref="N3:O3"/>
    <mergeCell ref="P3:T3"/>
    <mergeCell ref="A5:B9"/>
    <mergeCell ref="C5:G9"/>
    <mergeCell ref="H5:I5"/>
    <mergeCell ref="J5:O5"/>
    <mergeCell ref="P5:Q5"/>
    <mergeCell ref="R5:S5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0:G10"/>
    <mergeCell ref="T5:T8"/>
    <mergeCell ref="Q6:Q8"/>
    <mergeCell ref="R6:R8"/>
    <mergeCell ref="S6:S8"/>
    <mergeCell ref="X6:AB6"/>
    <mergeCell ref="Y7:AB8"/>
    <mergeCell ref="V10:W10"/>
    <mergeCell ref="Z10:AB10"/>
    <mergeCell ref="C11:G11"/>
    <mergeCell ref="C12:G12"/>
    <mergeCell ref="W11:AB11"/>
    <mergeCell ref="W13:W32"/>
    <mergeCell ref="X13:X27"/>
    <mergeCell ref="X28:X32"/>
    <mergeCell ref="C22:G22"/>
    <mergeCell ref="C23:G23"/>
    <mergeCell ref="C24:G24"/>
    <mergeCell ref="C25:G25"/>
    <mergeCell ref="C26:G26"/>
    <mergeCell ref="C27:G27"/>
    <mergeCell ref="C18:G18"/>
    <mergeCell ref="C19:G19"/>
    <mergeCell ref="C20:G20"/>
    <mergeCell ref="C28:G28"/>
    <mergeCell ref="C29:G29"/>
    <mergeCell ref="C30:G30"/>
    <mergeCell ref="C31:G31"/>
    <mergeCell ref="C32:G32"/>
    <mergeCell ref="C13:G13"/>
    <mergeCell ref="C14:G14"/>
    <mergeCell ref="C15:G15"/>
    <mergeCell ref="C16:G16"/>
    <mergeCell ref="C17:G17"/>
    <mergeCell ref="C21:G21"/>
    <mergeCell ref="W33:AB33"/>
    <mergeCell ref="W34:X39"/>
    <mergeCell ref="C45:G45"/>
    <mergeCell ref="C46:G46"/>
    <mergeCell ref="C47:G47"/>
    <mergeCell ref="C48:G48"/>
    <mergeCell ref="C49:G49"/>
    <mergeCell ref="C39:G39"/>
    <mergeCell ref="C40:G40"/>
    <mergeCell ref="C41:G41"/>
    <mergeCell ref="C42:G42"/>
    <mergeCell ref="C43:G43"/>
    <mergeCell ref="C44:G44"/>
    <mergeCell ref="W41:X42"/>
    <mergeCell ref="W44:X45"/>
    <mergeCell ref="W48:Y48"/>
    <mergeCell ref="C33:G33"/>
    <mergeCell ref="C34:G34"/>
    <mergeCell ref="C35:G35"/>
    <mergeCell ref="C36:G36"/>
    <mergeCell ref="C37:G37"/>
    <mergeCell ref="C38:G38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84:G84"/>
    <mergeCell ref="C80:G80"/>
    <mergeCell ref="C81:G81"/>
    <mergeCell ref="C82:G82"/>
    <mergeCell ref="C83:G83"/>
    <mergeCell ref="C74:G74"/>
    <mergeCell ref="C75:G75"/>
    <mergeCell ref="C76:G76"/>
    <mergeCell ref="C77:G77"/>
    <mergeCell ref="C78:G78"/>
    <mergeCell ref="C79:G79"/>
  </mergeCells>
  <phoneticPr fontId="2"/>
  <conditionalFormatting sqref="H11:H44 H59:H84">
    <cfRule type="expression" dxfId="210" priority="8">
      <formula>H11&lt;&gt;""</formula>
    </cfRule>
  </conditionalFormatting>
  <conditionalFormatting sqref="I11:I44 I59:I84">
    <cfRule type="expression" dxfId="209" priority="7">
      <formula>I11&lt;&gt;""</formula>
    </cfRule>
  </conditionalFormatting>
  <conditionalFormatting sqref="H45:H58">
    <cfRule type="expression" dxfId="208" priority="2">
      <formula>H45&lt;&gt;""</formula>
    </cfRule>
  </conditionalFormatting>
  <conditionalFormatting sqref="I45:I58">
    <cfRule type="expression" dxfId="207" priority="1">
      <formula>I45&lt;&gt;""</formula>
    </cfRule>
  </conditionalFormatting>
  <conditionalFormatting sqref="I10">
    <cfRule type="expression" dxfId="206" priority="12">
      <formula>I10&lt;&gt;""</formula>
    </cfRule>
  </conditionalFormatting>
  <conditionalFormatting sqref="J10:T12 J14:T84">
    <cfRule type="expression" dxfId="205" priority="11">
      <formula>J10&lt;&gt;""</formula>
    </cfRule>
  </conditionalFormatting>
  <conditionalFormatting sqref="C13:G13">
    <cfRule type="expression" dxfId="204" priority="10">
      <formula>C13&lt;&gt;""</formula>
    </cfRule>
  </conditionalFormatting>
  <conditionalFormatting sqref="J13:T13">
    <cfRule type="expression" dxfId="203" priority="9">
      <formula>J13&lt;&gt;""</formula>
    </cfRule>
  </conditionalFormatting>
  <conditionalFormatting sqref="T85">
    <cfRule type="cellIs" dxfId="202" priority="19" stopIfTrue="1" operator="greaterThan">
      <formula>30</formula>
    </cfRule>
  </conditionalFormatting>
  <conditionalFormatting sqref="H85">
    <cfRule type="cellIs" dxfId="201" priority="20" stopIfTrue="1" operator="notEqual">
      <formula>$I$84</formula>
    </cfRule>
  </conditionalFormatting>
  <conditionalFormatting sqref="I85">
    <cfRule type="cellIs" dxfId="200" priority="21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199" priority="17" operator="equal">
      <formula>1</formula>
    </cfRule>
    <cfRule type="cellIs" dxfId="198" priority="18" operator="equal">
      <formula>7</formula>
    </cfRule>
  </conditionalFormatting>
  <conditionalFormatting sqref="A10:A84">
    <cfRule type="expression" dxfId="197" priority="15">
      <formula>A10&lt;&gt;""</formula>
    </cfRule>
  </conditionalFormatting>
  <conditionalFormatting sqref="C10:G12 C14:G84">
    <cfRule type="expression" dxfId="196" priority="14">
      <formula>C10&lt;&gt;""</formula>
    </cfRule>
  </conditionalFormatting>
  <conditionalFormatting sqref="H10">
    <cfRule type="expression" dxfId="195" priority="13">
      <formula>H10&lt;&gt;""</formula>
    </cfRule>
  </conditionalFormatting>
  <conditionalFormatting sqref="P2:T3">
    <cfRule type="cellIs" dxfId="194" priority="6" operator="equal">
      <formula>""</formula>
    </cfRule>
  </conditionalFormatting>
  <conditionalFormatting sqref="X51:X81">
    <cfRule type="cellIs" priority="3" operator="between">
      <formula>2</formula>
      <formula>6</formula>
    </cfRule>
    <cfRule type="cellIs" dxfId="193" priority="4" operator="equal">
      <formula>1</formula>
    </cfRule>
    <cfRule type="cellIs" dxfId="192" priority="5" operator="equal">
      <formula>7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A10:A84">
      <formula1>$W$51:$W$81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zoomScaleNormal="100" workbookViewId="0">
      <selection activeCell="A2" sqref="A2:C2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26">
        <v>2026</v>
      </c>
      <c r="B2" s="226"/>
      <c r="C2" s="226"/>
      <c r="D2" s="188" t="s">
        <v>1</v>
      </c>
      <c r="E2" s="189">
        <v>6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27" t="s">
        <v>4</v>
      </c>
      <c r="O2" s="228"/>
      <c r="P2" s="229"/>
      <c r="Q2" s="229"/>
      <c r="R2" s="229"/>
      <c r="S2" s="229"/>
      <c r="T2" s="23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31" t="s">
        <v>5</v>
      </c>
      <c r="O3" s="232"/>
      <c r="P3" s="233"/>
      <c r="Q3" s="233"/>
      <c r="R3" s="233"/>
      <c r="S3" s="233"/>
      <c r="T3" s="23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35" t="s">
        <v>6</v>
      </c>
      <c r="B5" s="236"/>
      <c r="C5" s="241" t="s">
        <v>7</v>
      </c>
      <c r="D5" s="242"/>
      <c r="E5" s="242"/>
      <c r="F5" s="242"/>
      <c r="G5" s="242"/>
      <c r="H5" s="247" t="s">
        <v>8</v>
      </c>
      <c r="I5" s="248"/>
      <c r="J5" s="249" t="s">
        <v>9</v>
      </c>
      <c r="K5" s="250"/>
      <c r="L5" s="250"/>
      <c r="M5" s="250"/>
      <c r="N5" s="250"/>
      <c r="O5" s="251"/>
      <c r="P5" s="252" t="s">
        <v>10</v>
      </c>
      <c r="Q5" s="253"/>
      <c r="R5" s="254" t="s">
        <v>11</v>
      </c>
      <c r="S5" s="255"/>
      <c r="T5" s="25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37"/>
      <c r="B6" s="238"/>
      <c r="C6" s="243"/>
      <c r="D6" s="244"/>
      <c r="E6" s="244"/>
      <c r="F6" s="244"/>
      <c r="G6" s="244"/>
      <c r="H6" s="259" t="s">
        <v>14</v>
      </c>
      <c r="I6" s="261" t="s">
        <v>15</v>
      </c>
      <c r="J6" s="263" t="s">
        <v>16</v>
      </c>
      <c r="K6" s="265" t="s">
        <v>17</v>
      </c>
      <c r="L6" s="265" t="s">
        <v>18</v>
      </c>
      <c r="M6" s="267" t="s">
        <v>19</v>
      </c>
      <c r="N6" s="265" t="s">
        <v>20</v>
      </c>
      <c r="O6" s="269" t="s">
        <v>21</v>
      </c>
      <c r="P6" s="277" t="s">
        <v>22</v>
      </c>
      <c r="Q6" s="279" t="s">
        <v>23</v>
      </c>
      <c r="R6" s="281" t="s">
        <v>24</v>
      </c>
      <c r="S6" s="283" t="s">
        <v>25</v>
      </c>
      <c r="T6" s="257"/>
      <c r="U6" s="186"/>
      <c r="V6" s="180"/>
      <c r="W6" s="20"/>
      <c r="X6" s="285">
        <f>P2</f>
        <v>0</v>
      </c>
      <c r="Y6" s="285"/>
      <c r="Z6" s="285"/>
      <c r="AA6" s="285"/>
      <c r="AB6" s="286"/>
    </row>
    <row r="7" spans="1:28" s="1" customFormat="1" ht="18" customHeight="1">
      <c r="A7" s="237"/>
      <c r="B7" s="238"/>
      <c r="C7" s="243"/>
      <c r="D7" s="244"/>
      <c r="E7" s="244"/>
      <c r="F7" s="244"/>
      <c r="G7" s="244"/>
      <c r="H7" s="260"/>
      <c r="I7" s="262"/>
      <c r="J7" s="264"/>
      <c r="K7" s="266"/>
      <c r="L7" s="266"/>
      <c r="M7" s="268"/>
      <c r="N7" s="266"/>
      <c r="O7" s="270"/>
      <c r="P7" s="278"/>
      <c r="Q7" s="280"/>
      <c r="R7" s="282"/>
      <c r="S7" s="284"/>
      <c r="T7" s="258"/>
      <c r="U7" s="21"/>
      <c r="V7" s="13"/>
      <c r="W7" s="22" t="s">
        <v>26</v>
      </c>
      <c r="X7" s="2"/>
      <c r="Y7" s="285">
        <f>P3</f>
        <v>0</v>
      </c>
      <c r="Z7" s="285"/>
      <c r="AA7" s="285"/>
      <c r="AB7" s="286"/>
    </row>
    <row r="8" spans="1:28" s="1" customFormat="1" ht="18" customHeight="1">
      <c r="A8" s="237"/>
      <c r="B8" s="238"/>
      <c r="C8" s="243"/>
      <c r="D8" s="244"/>
      <c r="E8" s="244"/>
      <c r="F8" s="244"/>
      <c r="G8" s="244"/>
      <c r="H8" s="260"/>
      <c r="I8" s="262"/>
      <c r="J8" s="264"/>
      <c r="K8" s="266"/>
      <c r="L8" s="266"/>
      <c r="M8" s="268"/>
      <c r="N8" s="266"/>
      <c r="O8" s="270"/>
      <c r="P8" s="278"/>
      <c r="Q8" s="280"/>
      <c r="R8" s="282"/>
      <c r="S8" s="284"/>
      <c r="T8" s="258"/>
      <c r="U8" s="20"/>
      <c r="V8" s="13"/>
      <c r="W8" s="23"/>
      <c r="X8" s="24"/>
      <c r="Y8" s="287"/>
      <c r="Z8" s="287"/>
      <c r="AA8" s="287"/>
      <c r="AB8" s="288"/>
    </row>
    <row r="9" spans="1:28" s="1" customFormat="1" ht="18" customHeight="1">
      <c r="A9" s="239"/>
      <c r="B9" s="240"/>
      <c r="C9" s="245"/>
      <c r="D9" s="246"/>
      <c r="E9" s="246"/>
      <c r="F9" s="246"/>
      <c r="G9" s="24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8"/>
      <c r="D10" s="319"/>
      <c r="E10" s="319"/>
      <c r="F10" s="319"/>
      <c r="G10" s="319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73">
        <f>A2</f>
        <v>2026</v>
      </c>
      <c r="W10" s="274"/>
      <c r="X10" s="46" t="s">
        <v>40</v>
      </c>
      <c r="Y10" s="203">
        <f>E2</f>
        <v>6</v>
      </c>
      <c r="Z10" s="275" t="s">
        <v>119</v>
      </c>
      <c r="AA10" s="275"/>
      <c r="AB10" s="275"/>
    </row>
    <row r="11" spans="1:28" s="1" customFormat="1" ht="18.600000000000001" customHeight="1">
      <c r="A11" s="47"/>
      <c r="B11" s="48" t="str">
        <f t="shared" ref="B11:B74" si="0">IF(A11&lt;&gt;"",WEEKDAY($A$2&amp;"/"&amp;$E$2&amp;"/"&amp;A11),"")</f>
        <v/>
      </c>
      <c r="C11" s="271"/>
      <c r="D11" s="272"/>
      <c r="E11" s="272"/>
      <c r="F11" s="272"/>
      <c r="G11" s="272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76" t="s">
        <v>41</v>
      </c>
      <c r="X11" s="276"/>
      <c r="Y11" s="276"/>
      <c r="Z11" s="276"/>
      <c r="AA11" s="276"/>
      <c r="AB11" s="276"/>
    </row>
    <row r="12" spans="1:28" s="1" customFormat="1" ht="18.600000000000001" customHeight="1">
      <c r="A12" s="47"/>
      <c r="B12" s="48" t="str">
        <f t="shared" si="0"/>
        <v/>
      </c>
      <c r="C12" s="271"/>
      <c r="D12" s="272"/>
      <c r="E12" s="272"/>
      <c r="F12" s="272"/>
      <c r="G12" s="272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 t="shared" si="0"/>
        <v/>
      </c>
      <c r="C13" s="271"/>
      <c r="D13" s="272"/>
      <c r="E13" s="272"/>
      <c r="F13" s="272"/>
      <c r="G13" s="289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90" t="s">
        <v>42</v>
      </c>
      <c r="X13" s="293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71"/>
      <c r="D14" s="272"/>
      <c r="E14" s="272"/>
      <c r="F14" s="272"/>
      <c r="G14" s="272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91"/>
      <c r="X14" s="294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 t="shared" si="0"/>
        <v/>
      </c>
      <c r="C15" s="271"/>
      <c r="D15" s="272"/>
      <c r="E15" s="272"/>
      <c r="F15" s="272"/>
      <c r="G15" s="272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91"/>
      <c r="X15" s="294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si="0"/>
        <v/>
      </c>
      <c r="C16" s="271"/>
      <c r="D16" s="272"/>
      <c r="E16" s="272"/>
      <c r="F16" s="272"/>
      <c r="G16" s="272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91"/>
      <c r="X16" s="294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0"/>
        <v/>
      </c>
      <c r="C17" s="271"/>
      <c r="D17" s="272"/>
      <c r="E17" s="272"/>
      <c r="F17" s="272"/>
      <c r="G17" s="289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91"/>
      <c r="X17" s="294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0"/>
        <v/>
      </c>
      <c r="C18" s="271"/>
      <c r="D18" s="272"/>
      <c r="E18" s="272"/>
      <c r="F18" s="272"/>
      <c r="G18" s="289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91"/>
      <c r="X18" s="294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0"/>
        <v/>
      </c>
      <c r="C19" s="271"/>
      <c r="D19" s="272"/>
      <c r="E19" s="272"/>
      <c r="F19" s="272"/>
      <c r="G19" s="289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91"/>
      <c r="X19" s="294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0"/>
        <v/>
      </c>
      <c r="C20" s="271"/>
      <c r="D20" s="272"/>
      <c r="E20" s="272"/>
      <c r="F20" s="272"/>
      <c r="G20" s="289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91"/>
      <c r="X20" s="294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0"/>
        <v/>
      </c>
      <c r="C21" s="271"/>
      <c r="D21" s="272"/>
      <c r="E21" s="272"/>
      <c r="F21" s="272"/>
      <c r="G21" s="289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91"/>
      <c r="X21" s="294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0"/>
        <v/>
      </c>
      <c r="C22" s="271"/>
      <c r="D22" s="272"/>
      <c r="E22" s="272"/>
      <c r="F22" s="272"/>
      <c r="G22" s="289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91"/>
      <c r="X22" s="294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0"/>
        <v/>
      </c>
      <c r="C23" s="271"/>
      <c r="D23" s="272"/>
      <c r="E23" s="272"/>
      <c r="F23" s="272"/>
      <c r="G23" s="289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91"/>
      <c r="X23" s="294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0"/>
        <v/>
      </c>
      <c r="C24" s="271"/>
      <c r="D24" s="272"/>
      <c r="E24" s="272"/>
      <c r="F24" s="272"/>
      <c r="G24" s="289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91"/>
      <c r="X24" s="294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0"/>
        <v/>
      </c>
      <c r="C25" s="271"/>
      <c r="D25" s="272"/>
      <c r="E25" s="272"/>
      <c r="F25" s="272"/>
      <c r="G25" s="289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91"/>
      <c r="X25" s="294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0"/>
        <v/>
      </c>
      <c r="C26" s="271"/>
      <c r="D26" s="272"/>
      <c r="E26" s="272"/>
      <c r="F26" s="272"/>
      <c r="G26" s="289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91"/>
      <c r="X26" s="294"/>
      <c r="Y26" s="172" t="s">
        <v>72</v>
      </c>
      <c r="Z26" s="67" t="s">
        <v>58</v>
      </c>
      <c r="AA26" s="205">
        <f>COUNTIF($H$10:$H$84,"14その他")</f>
        <v>0</v>
      </c>
      <c r="AB26" s="69"/>
    </row>
    <row r="27" spans="1:28" s="1" customFormat="1" ht="18.600000000000001" customHeight="1">
      <c r="A27" s="47"/>
      <c r="B27" s="48" t="str">
        <f t="shared" si="0"/>
        <v/>
      </c>
      <c r="C27" s="271"/>
      <c r="D27" s="272"/>
      <c r="E27" s="272"/>
      <c r="F27" s="272"/>
      <c r="G27" s="289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91"/>
      <c r="X27" s="295"/>
      <c r="Y27" s="173" t="s">
        <v>0</v>
      </c>
      <c r="Z27" s="70" t="s">
        <v>73</v>
      </c>
      <c r="AA27" s="207">
        <f>SUM(AA13:AA26)</f>
        <v>0</v>
      </c>
      <c r="AB27" s="72"/>
    </row>
    <row r="28" spans="1:28" s="1" customFormat="1" ht="18.600000000000001" customHeight="1">
      <c r="A28" s="47"/>
      <c r="B28" s="48" t="str">
        <f t="shared" si="0"/>
        <v/>
      </c>
      <c r="C28" s="271"/>
      <c r="D28" s="272"/>
      <c r="E28" s="272"/>
      <c r="F28" s="272"/>
      <c r="G28" s="289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91"/>
      <c r="X28" s="294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0"/>
        <v/>
      </c>
      <c r="C29" s="271"/>
      <c r="D29" s="272"/>
      <c r="E29" s="272"/>
      <c r="F29" s="272"/>
      <c r="G29" s="289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91"/>
      <c r="X29" s="294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0"/>
        <v/>
      </c>
      <c r="C30" s="271"/>
      <c r="D30" s="272"/>
      <c r="E30" s="272"/>
      <c r="F30" s="272"/>
      <c r="G30" s="289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91"/>
      <c r="X30" s="294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0"/>
        <v/>
      </c>
      <c r="C31" s="271"/>
      <c r="D31" s="272"/>
      <c r="E31" s="272"/>
      <c r="F31" s="272"/>
      <c r="G31" s="289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91"/>
      <c r="X31" s="294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0"/>
        <v/>
      </c>
      <c r="C32" s="271"/>
      <c r="D32" s="272"/>
      <c r="E32" s="272"/>
      <c r="F32" s="272"/>
      <c r="G32" s="289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92"/>
      <c r="X32" s="295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0"/>
        <v/>
      </c>
      <c r="C33" s="271"/>
      <c r="D33" s="272"/>
      <c r="E33" s="272"/>
      <c r="F33" s="272"/>
      <c r="G33" s="289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96" t="s">
        <v>82</v>
      </c>
      <c r="X33" s="297"/>
      <c r="Y33" s="297"/>
      <c r="Z33" s="297"/>
      <c r="AA33" s="297"/>
      <c r="AB33" s="297"/>
    </row>
    <row r="34" spans="1:28" s="1" customFormat="1" ht="18.600000000000001" customHeight="1">
      <c r="A34" s="47"/>
      <c r="B34" s="48" t="str">
        <f t="shared" si="0"/>
        <v/>
      </c>
      <c r="C34" s="271"/>
      <c r="D34" s="272"/>
      <c r="E34" s="272"/>
      <c r="F34" s="272"/>
      <c r="G34" s="289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98" t="s">
        <v>83</v>
      </c>
      <c r="X34" s="29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0"/>
        <v/>
      </c>
      <c r="C35" s="271"/>
      <c r="D35" s="272"/>
      <c r="E35" s="272"/>
      <c r="F35" s="272"/>
      <c r="G35" s="289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300"/>
      <c r="X35" s="301"/>
      <c r="Y35" s="219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0"/>
        <v/>
      </c>
      <c r="C36" s="271"/>
      <c r="D36" s="272"/>
      <c r="E36" s="272"/>
      <c r="F36" s="272"/>
      <c r="G36" s="289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300"/>
      <c r="X36" s="30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0"/>
        <v/>
      </c>
      <c r="C37" s="271"/>
      <c r="D37" s="272"/>
      <c r="E37" s="272"/>
      <c r="F37" s="272"/>
      <c r="G37" s="289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300"/>
      <c r="X37" s="30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0"/>
        <v/>
      </c>
      <c r="C38" s="271"/>
      <c r="D38" s="272"/>
      <c r="E38" s="272"/>
      <c r="F38" s="272"/>
      <c r="G38" s="289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300"/>
      <c r="X38" s="30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0"/>
        <v/>
      </c>
      <c r="C39" s="271"/>
      <c r="D39" s="272"/>
      <c r="E39" s="272"/>
      <c r="F39" s="272"/>
      <c r="G39" s="289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302"/>
      <c r="X39" s="303"/>
      <c r="Y39" s="220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0"/>
        <v/>
      </c>
      <c r="C40" s="271"/>
      <c r="D40" s="272"/>
      <c r="E40" s="272"/>
      <c r="F40" s="272"/>
      <c r="G40" s="289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0"/>
        <v/>
      </c>
      <c r="C41" s="271"/>
      <c r="D41" s="272"/>
      <c r="E41" s="272"/>
      <c r="F41" s="272"/>
      <c r="G41" s="289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305" t="s">
        <v>10</v>
      </c>
      <c r="X41" s="306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0"/>
        <v/>
      </c>
      <c r="C42" s="271"/>
      <c r="D42" s="272"/>
      <c r="E42" s="272"/>
      <c r="F42" s="272"/>
      <c r="G42" s="289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307"/>
      <c r="X42" s="308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0"/>
        <v/>
      </c>
      <c r="C43" s="271"/>
      <c r="D43" s="272"/>
      <c r="E43" s="272"/>
      <c r="F43" s="272"/>
      <c r="G43" s="289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0"/>
        <v/>
      </c>
      <c r="C44" s="271"/>
      <c r="D44" s="272"/>
      <c r="E44" s="272"/>
      <c r="F44" s="272"/>
      <c r="G44" s="289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309" t="s">
        <v>11</v>
      </c>
      <c r="X44" s="310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0"/>
        <v/>
      </c>
      <c r="C45" s="271"/>
      <c r="D45" s="272"/>
      <c r="E45" s="272"/>
      <c r="F45" s="272"/>
      <c r="G45" s="289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311"/>
      <c r="X45" s="312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0"/>
        <v/>
      </c>
      <c r="C46" s="271"/>
      <c r="D46" s="272"/>
      <c r="E46" s="272"/>
      <c r="F46" s="272"/>
      <c r="G46" s="289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0"/>
        <v/>
      </c>
      <c r="C47" s="271"/>
      <c r="D47" s="272"/>
      <c r="E47" s="272"/>
      <c r="F47" s="272"/>
      <c r="G47" s="289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0"/>
        <v/>
      </c>
      <c r="C48" s="271"/>
      <c r="D48" s="272"/>
      <c r="E48" s="272"/>
      <c r="F48" s="272"/>
      <c r="G48" s="289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304"/>
      <c r="X48" s="304"/>
      <c r="Y48" s="304"/>
      <c r="Z48" s="81"/>
      <c r="AA48" s="7"/>
      <c r="AB48" s="86"/>
    </row>
    <row r="49" spans="1:26" s="1" customFormat="1" ht="18.600000000000001" customHeight="1">
      <c r="A49" s="47"/>
      <c r="B49" s="48" t="str">
        <f t="shared" si="0"/>
        <v/>
      </c>
      <c r="C49" s="271"/>
      <c r="D49" s="272"/>
      <c r="E49" s="272"/>
      <c r="F49" s="272"/>
      <c r="G49" s="289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304" t="str">
        <f>A2&amp;"年"&amp;E2&amp;"月"</f>
        <v>2026年6月</v>
      </c>
      <c r="X49" s="304"/>
      <c r="Y49" s="304"/>
      <c r="Z49" s="89"/>
    </row>
    <row r="50" spans="1:26" s="1" customFormat="1" ht="18.600000000000001" customHeight="1">
      <c r="A50" s="47"/>
      <c r="B50" s="48" t="str">
        <f t="shared" si="0"/>
        <v/>
      </c>
      <c r="C50" s="271"/>
      <c r="D50" s="272"/>
      <c r="E50" s="272"/>
      <c r="F50" s="272"/>
      <c r="G50" s="289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0"/>
        <v/>
      </c>
      <c r="C51" s="271"/>
      <c r="D51" s="272"/>
      <c r="E51" s="272"/>
      <c r="F51" s="272"/>
      <c r="G51" s="289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2</v>
      </c>
      <c r="Y51" s="91"/>
    </row>
    <row r="52" spans="1:26" s="1" customFormat="1" ht="18.600000000000001" customHeight="1">
      <c r="A52" s="47"/>
      <c r="B52" s="48" t="str">
        <f t="shared" si="0"/>
        <v/>
      </c>
      <c r="C52" s="271"/>
      <c r="D52" s="272"/>
      <c r="E52" s="272"/>
      <c r="F52" s="272"/>
      <c r="G52" s="289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0" si="1">WEEKDAY($A$2&amp;"/"&amp;$E$2&amp;"/"&amp;W52)</f>
        <v>3</v>
      </c>
      <c r="Y52" s="88"/>
    </row>
    <row r="53" spans="1:26" s="1" customFormat="1" ht="18.600000000000001" customHeight="1">
      <c r="A53" s="47"/>
      <c r="B53" s="48" t="str">
        <f t="shared" si="0"/>
        <v/>
      </c>
      <c r="C53" s="271"/>
      <c r="D53" s="272"/>
      <c r="E53" s="272"/>
      <c r="F53" s="272"/>
      <c r="G53" s="289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1"/>
        <v>4</v>
      </c>
      <c r="Y53" s="88"/>
    </row>
    <row r="54" spans="1:26" s="1" customFormat="1" ht="18.600000000000001" customHeight="1">
      <c r="A54" s="47"/>
      <c r="B54" s="48" t="str">
        <f t="shared" si="0"/>
        <v/>
      </c>
      <c r="C54" s="271"/>
      <c r="D54" s="272"/>
      <c r="E54" s="272"/>
      <c r="F54" s="272"/>
      <c r="G54" s="289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1"/>
        <v>5</v>
      </c>
      <c r="Y54" s="88"/>
    </row>
    <row r="55" spans="1:26" s="1" customFormat="1" ht="18.600000000000001" customHeight="1">
      <c r="A55" s="47"/>
      <c r="B55" s="48" t="str">
        <f t="shared" si="0"/>
        <v/>
      </c>
      <c r="C55" s="271"/>
      <c r="D55" s="272"/>
      <c r="E55" s="272"/>
      <c r="F55" s="272"/>
      <c r="G55" s="289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1"/>
        <v>6</v>
      </c>
      <c r="Y55" s="88"/>
    </row>
    <row r="56" spans="1:26" s="1" customFormat="1" ht="18.600000000000001" customHeight="1">
      <c r="A56" s="47"/>
      <c r="B56" s="48" t="str">
        <f t="shared" si="0"/>
        <v/>
      </c>
      <c r="C56" s="271"/>
      <c r="D56" s="272"/>
      <c r="E56" s="272"/>
      <c r="F56" s="272"/>
      <c r="G56" s="289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1"/>
        <v>7</v>
      </c>
      <c r="Y56" s="88"/>
    </row>
    <row r="57" spans="1:26" s="1" customFormat="1" ht="18.600000000000001" customHeight="1">
      <c r="A57" s="47"/>
      <c r="B57" s="48" t="str">
        <f t="shared" si="0"/>
        <v/>
      </c>
      <c r="C57" s="271"/>
      <c r="D57" s="272"/>
      <c r="E57" s="272"/>
      <c r="F57" s="272"/>
      <c r="G57" s="289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1"/>
        <v>1</v>
      </c>
      <c r="Y57" s="88"/>
    </row>
    <row r="58" spans="1:26" s="1" customFormat="1" ht="18.600000000000001" customHeight="1">
      <c r="A58" s="47"/>
      <c r="B58" s="48" t="str">
        <f t="shared" si="0"/>
        <v/>
      </c>
      <c r="C58" s="271"/>
      <c r="D58" s="272"/>
      <c r="E58" s="272"/>
      <c r="F58" s="272"/>
      <c r="G58" s="289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1"/>
        <v>2</v>
      </c>
      <c r="Y58" s="88"/>
    </row>
    <row r="59" spans="1:26" s="1" customFormat="1" ht="18.600000000000001" customHeight="1">
      <c r="A59" s="47"/>
      <c r="B59" s="48" t="str">
        <f t="shared" si="0"/>
        <v/>
      </c>
      <c r="C59" s="271"/>
      <c r="D59" s="272"/>
      <c r="E59" s="272"/>
      <c r="F59" s="272"/>
      <c r="G59" s="289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1"/>
        <v>3</v>
      </c>
      <c r="Y59" s="88"/>
    </row>
    <row r="60" spans="1:26" s="1" customFormat="1" ht="18.600000000000001" customHeight="1">
      <c r="A60" s="47"/>
      <c r="B60" s="48" t="str">
        <f t="shared" si="0"/>
        <v/>
      </c>
      <c r="C60" s="271"/>
      <c r="D60" s="272"/>
      <c r="E60" s="272"/>
      <c r="F60" s="272"/>
      <c r="G60" s="289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1"/>
        <v>4</v>
      </c>
      <c r="Y60" s="88"/>
    </row>
    <row r="61" spans="1:26" s="1" customFormat="1" ht="18.600000000000001" customHeight="1">
      <c r="A61" s="47"/>
      <c r="B61" s="48" t="str">
        <f t="shared" si="0"/>
        <v/>
      </c>
      <c r="C61" s="271"/>
      <c r="D61" s="272"/>
      <c r="E61" s="272"/>
      <c r="F61" s="272"/>
      <c r="G61" s="289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1"/>
        <v>5</v>
      </c>
      <c r="Y61" s="88"/>
    </row>
    <row r="62" spans="1:26" s="1" customFormat="1" ht="18.600000000000001" customHeight="1">
      <c r="A62" s="47"/>
      <c r="B62" s="48" t="str">
        <f t="shared" si="0"/>
        <v/>
      </c>
      <c r="C62" s="271"/>
      <c r="D62" s="272"/>
      <c r="E62" s="272"/>
      <c r="F62" s="272"/>
      <c r="G62" s="289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1"/>
        <v>6</v>
      </c>
      <c r="Y62" s="88"/>
    </row>
    <row r="63" spans="1:26" s="1" customFormat="1" ht="18.600000000000001" customHeight="1">
      <c r="A63" s="47"/>
      <c r="B63" s="48" t="str">
        <f t="shared" si="0"/>
        <v/>
      </c>
      <c r="C63" s="271"/>
      <c r="D63" s="272"/>
      <c r="E63" s="272"/>
      <c r="F63" s="272"/>
      <c r="G63" s="289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1"/>
        <v>7</v>
      </c>
      <c r="Y63" s="88"/>
    </row>
    <row r="64" spans="1:26" s="1" customFormat="1" ht="18.600000000000001" customHeight="1">
      <c r="A64" s="47"/>
      <c r="B64" s="48" t="str">
        <f t="shared" si="0"/>
        <v/>
      </c>
      <c r="C64" s="271"/>
      <c r="D64" s="272"/>
      <c r="E64" s="272"/>
      <c r="F64" s="272"/>
      <c r="G64" s="289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1"/>
        <v>1</v>
      </c>
      <c r="Y64" s="88"/>
    </row>
    <row r="65" spans="1:25" s="1" customFormat="1" ht="18.600000000000001" customHeight="1">
      <c r="A65" s="47"/>
      <c r="B65" s="48" t="str">
        <f t="shared" si="0"/>
        <v/>
      </c>
      <c r="C65" s="271"/>
      <c r="D65" s="272"/>
      <c r="E65" s="272"/>
      <c r="F65" s="272"/>
      <c r="G65" s="289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1"/>
        <v>2</v>
      </c>
      <c r="Y65" s="88"/>
    </row>
    <row r="66" spans="1:25" s="1" customFormat="1" ht="18.600000000000001" customHeight="1">
      <c r="A66" s="47"/>
      <c r="B66" s="48" t="str">
        <f t="shared" si="0"/>
        <v/>
      </c>
      <c r="C66" s="271"/>
      <c r="D66" s="272"/>
      <c r="E66" s="272"/>
      <c r="F66" s="272"/>
      <c r="G66" s="289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1"/>
        <v>3</v>
      </c>
      <c r="Y66" s="88"/>
    </row>
    <row r="67" spans="1:25" s="1" customFormat="1" ht="18.600000000000001" customHeight="1">
      <c r="A67" s="47"/>
      <c r="B67" s="48" t="str">
        <f t="shared" si="0"/>
        <v/>
      </c>
      <c r="C67" s="271"/>
      <c r="D67" s="272"/>
      <c r="E67" s="272"/>
      <c r="F67" s="272"/>
      <c r="G67" s="289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1"/>
        <v>4</v>
      </c>
      <c r="Y67" s="88"/>
    </row>
    <row r="68" spans="1:25" s="1" customFormat="1" ht="18.600000000000001" customHeight="1">
      <c r="A68" s="47"/>
      <c r="B68" s="48" t="str">
        <f t="shared" si="0"/>
        <v/>
      </c>
      <c r="C68" s="271"/>
      <c r="D68" s="272"/>
      <c r="E68" s="272"/>
      <c r="F68" s="272"/>
      <c r="G68" s="289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1"/>
        <v>5</v>
      </c>
      <c r="Y68" s="88"/>
    </row>
    <row r="69" spans="1:25" s="1" customFormat="1" ht="18.600000000000001" customHeight="1">
      <c r="A69" s="47"/>
      <c r="B69" s="48" t="str">
        <f t="shared" si="0"/>
        <v/>
      </c>
      <c r="C69" s="271"/>
      <c r="D69" s="272"/>
      <c r="E69" s="272"/>
      <c r="F69" s="272"/>
      <c r="G69" s="289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1"/>
        <v>6</v>
      </c>
      <c r="Y69" s="88"/>
    </row>
    <row r="70" spans="1:25" s="1" customFormat="1" ht="18.600000000000001" customHeight="1">
      <c r="A70" s="47"/>
      <c r="B70" s="48" t="str">
        <f t="shared" si="0"/>
        <v/>
      </c>
      <c r="C70" s="271"/>
      <c r="D70" s="272"/>
      <c r="E70" s="272"/>
      <c r="F70" s="272"/>
      <c r="G70" s="289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1"/>
        <v>7</v>
      </c>
      <c r="Y70" s="88"/>
    </row>
    <row r="71" spans="1:25" s="1" customFormat="1" ht="18.600000000000001" customHeight="1">
      <c r="A71" s="47"/>
      <c r="B71" s="48" t="str">
        <f t="shared" si="0"/>
        <v/>
      </c>
      <c r="C71" s="271"/>
      <c r="D71" s="272"/>
      <c r="E71" s="272"/>
      <c r="F71" s="272"/>
      <c r="G71" s="289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1"/>
        <v>1</v>
      </c>
      <c r="Y71" s="88"/>
    </row>
    <row r="72" spans="1:25" s="1" customFormat="1" ht="18.600000000000001" customHeight="1">
      <c r="A72" s="47"/>
      <c r="B72" s="48" t="str">
        <f t="shared" si="0"/>
        <v/>
      </c>
      <c r="C72" s="271"/>
      <c r="D72" s="272"/>
      <c r="E72" s="272"/>
      <c r="F72" s="272"/>
      <c r="G72" s="289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1"/>
        <v>2</v>
      </c>
      <c r="Y72" s="88"/>
    </row>
    <row r="73" spans="1:25" s="1" customFormat="1" ht="18.600000000000001" customHeight="1">
      <c r="A73" s="47"/>
      <c r="B73" s="48" t="str">
        <f t="shared" si="0"/>
        <v/>
      </c>
      <c r="C73" s="271"/>
      <c r="D73" s="272"/>
      <c r="E73" s="272"/>
      <c r="F73" s="272"/>
      <c r="G73" s="289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1"/>
        <v>3</v>
      </c>
      <c r="Y73" s="88"/>
    </row>
    <row r="74" spans="1:25" s="1" customFormat="1" ht="18.600000000000001" customHeight="1">
      <c r="A74" s="47"/>
      <c r="B74" s="48" t="str">
        <f t="shared" si="0"/>
        <v/>
      </c>
      <c r="C74" s="271"/>
      <c r="D74" s="272"/>
      <c r="E74" s="272"/>
      <c r="F74" s="272"/>
      <c r="G74" s="289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1"/>
        <v>4</v>
      </c>
      <c r="Y74" s="88"/>
    </row>
    <row r="75" spans="1:25" s="1" customFormat="1" ht="18.600000000000001" customHeight="1">
      <c r="A75" s="47"/>
      <c r="B75" s="48" t="str">
        <f t="shared" ref="B75:B84" si="2">IF(A75&lt;&gt;"",WEEKDAY($A$2&amp;"/"&amp;$E$2&amp;"/"&amp;A75),"")</f>
        <v/>
      </c>
      <c r="C75" s="271"/>
      <c r="D75" s="272"/>
      <c r="E75" s="272"/>
      <c r="F75" s="272"/>
      <c r="G75" s="289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1"/>
        <v>5</v>
      </c>
      <c r="Y75" s="88"/>
    </row>
    <row r="76" spans="1:25" s="1" customFormat="1" ht="18.600000000000001" customHeight="1">
      <c r="A76" s="47"/>
      <c r="B76" s="48" t="str">
        <f t="shared" si="2"/>
        <v/>
      </c>
      <c r="C76" s="271"/>
      <c r="D76" s="272"/>
      <c r="E76" s="272"/>
      <c r="F76" s="272"/>
      <c r="G76" s="289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1"/>
        <v>6</v>
      </c>
      <c r="Y76" s="88"/>
    </row>
    <row r="77" spans="1:25" s="1" customFormat="1" ht="18.600000000000001" customHeight="1">
      <c r="A77" s="47"/>
      <c r="B77" s="48" t="str">
        <f t="shared" si="2"/>
        <v/>
      </c>
      <c r="C77" s="271"/>
      <c r="D77" s="272"/>
      <c r="E77" s="272"/>
      <c r="F77" s="272"/>
      <c r="G77" s="289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1"/>
        <v>7</v>
      </c>
      <c r="Y77" s="88"/>
    </row>
    <row r="78" spans="1:25" s="1" customFormat="1" ht="18.600000000000001" customHeight="1">
      <c r="A78" s="47"/>
      <c r="B78" s="48" t="str">
        <f t="shared" si="2"/>
        <v/>
      </c>
      <c r="C78" s="271"/>
      <c r="D78" s="272"/>
      <c r="E78" s="272"/>
      <c r="F78" s="272"/>
      <c r="G78" s="289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1"/>
        <v>1</v>
      </c>
      <c r="Y78" s="88"/>
    </row>
    <row r="79" spans="1:25" s="1" customFormat="1" ht="18.600000000000001" customHeight="1">
      <c r="A79" s="47"/>
      <c r="B79" s="48" t="str">
        <f t="shared" si="2"/>
        <v/>
      </c>
      <c r="C79" s="271"/>
      <c r="D79" s="272"/>
      <c r="E79" s="272"/>
      <c r="F79" s="272"/>
      <c r="G79" s="289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1"/>
        <v>2</v>
      </c>
      <c r="Y79" s="88"/>
    </row>
    <row r="80" spans="1:25" s="1" customFormat="1" ht="18.600000000000001" customHeight="1">
      <c r="A80" s="47"/>
      <c r="B80" s="48" t="str">
        <f t="shared" si="2"/>
        <v/>
      </c>
      <c r="C80" s="271"/>
      <c r="D80" s="272"/>
      <c r="E80" s="272"/>
      <c r="F80" s="272"/>
      <c r="G80" s="289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1"/>
        <v>3</v>
      </c>
      <c r="Y80" s="88"/>
    </row>
    <row r="81" spans="1:28" s="1" customFormat="1" ht="18.600000000000001" customHeight="1">
      <c r="A81" s="47"/>
      <c r="B81" s="48" t="str">
        <f t="shared" si="2"/>
        <v/>
      </c>
      <c r="C81" s="271"/>
      <c r="D81" s="272"/>
      <c r="E81" s="272"/>
      <c r="F81" s="272"/>
      <c r="G81" s="289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1"/>
      <c r="X81" s="7"/>
      <c r="Y81" s="86"/>
    </row>
    <row r="82" spans="1:28" s="1" customFormat="1" ht="18.600000000000001" customHeight="1">
      <c r="A82" s="47"/>
      <c r="B82" s="48" t="str">
        <f t="shared" si="2"/>
        <v/>
      </c>
      <c r="C82" s="271"/>
      <c r="D82" s="272"/>
      <c r="E82" s="272"/>
      <c r="F82" s="272"/>
      <c r="G82" s="289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2"/>
        <v/>
      </c>
      <c r="C83" s="271"/>
      <c r="D83" s="272"/>
      <c r="E83" s="272"/>
      <c r="F83" s="272"/>
      <c r="G83" s="289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 t="shared" si="2"/>
        <v/>
      </c>
      <c r="C84" s="313"/>
      <c r="D84" s="314"/>
      <c r="E84" s="314"/>
      <c r="F84" s="314"/>
      <c r="G84" s="314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315" t="s">
        <v>97</v>
      </c>
      <c r="B85" s="316"/>
      <c r="C85" s="316"/>
      <c r="D85" s="316"/>
      <c r="E85" s="316"/>
      <c r="F85" s="316"/>
      <c r="G85" s="317"/>
      <c r="H85" s="102">
        <f>COUNTA(H10:H84)</f>
        <v>0</v>
      </c>
      <c r="I85" s="103">
        <f>COUNTA(I10:I84)</f>
        <v>0</v>
      </c>
      <c r="J85" s="104">
        <f t="shared" ref="J85:S85" si="3">SUM(J10:J84)</f>
        <v>0</v>
      </c>
      <c r="K85" s="102">
        <f t="shared" si="3"/>
        <v>0</v>
      </c>
      <c r="L85" s="102">
        <f t="shared" si="3"/>
        <v>0</v>
      </c>
      <c r="M85" s="102">
        <f t="shared" si="3"/>
        <v>0</v>
      </c>
      <c r="N85" s="102">
        <f t="shared" si="3"/>
        <v>0</v>
      </c>
      <c r="O85" s="102">
        <f t="shared" si="3"/>
        <v>0</v>
      </c>
      <c r="P85" s="102">
        <f t="shared" si="3"/>
        <v>0</v>
      </c>
      <c r="Q85" s="102">
        <f t="shared" si="3"/>
        <v>0</v>
      </c>
      <c r="R85" s="102">
        <f t="shared" si="3"/>
        <v>0</v>
      </c>
      <c r="S85" s="102">
        <f t="shared" si="3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</sheetData>
  <sheetProtection password="BEBE" sheet="1" objects="1" scenarios="1"/>
  <mergeCells count="114">
    <mergeCell ref="A85:G85"/>
    <mergeCell ref="W49:Y49"/>
    <mergeCell ref="N2:O2"/>
    <mergeCell ref="P2:T2"/>
    <mergeCell ref="A2:C2"/>
    <mergeCell ref="N3:O3"/>
    <mergeCell ref="P3:T3"/>
    <mergeCell ref="A5:B9"/>
    <mergeCell ref="C5:G9"/>
    <mergeCell ref="H5:I5"/>
    <mergeCell ref="J5:O5"/>
    <mergeCell ref="P5:Q5"/>
    <mergeCell ref="R5:S5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0:G10"/>
    <mergeCell ref="T5:T8"/>
    <mergeCell ref="Q6:Q8"/>
    <mergeCell ref="R6:R8"/>
    <mergeCell ref="S6:S8"/>
    <mergeCell ref="X6:AB6"/>
    <mergeCell ref="Y7:AB8"/>
    <mergeCell ref="V10:W10"/>
    <mergeCell ref="Z10:AB10"/>
    <mergeCell ref="C11:G11"/>
    <mergeCell ref="C12:G12"/>
    <mergeCell ref="W11:AB11"/>
    <mergeCell ref="W13:W32"/>
    <mergeCell ref="X13:X27"/>
    <mergeCell ref="X28:X32"/>
    <mergeCell ref="C22:G22"/>
    <mergeCell ref="C23:G23"/>
    <mergeCell ref="C24:G24"/>
    <mergeCell ref="C25:G25"/>
    <mergeCell ref="C26:G26"/>
    <mergeCell ref="C27:G27"/>
    <mergeCell ref="C18:G18"/>
    <mergeCell ref="C19:G19"/>
    <mergeCell ref="C20:G20"/>
    <mergeCell ref="C28:G28"/>
    <mergeCell ref="C29:G29"/>
    <mergeCell ref="C30:G30"/>
    <mergeCell ref="C31:G31"/>
    <mergeCell ref="C32:G32"/>
    <mergeCell ref="C13:G13"/>
    <mergeCell ref="C14:G14"/>
    <mergeCell ref="C15:G15"/>
    <mergeCell ref="C16:G16"/>
    <mergeCell ref="C17:G17"/>
    <mergeCell ref="C21:G21"/>
    <mergeCell ref="W33:AB33"/>
    <mergeCell ref="W34:X39"/>
    <mergeCell ref="C45:G45"/>
    <mergeCell ref="C46:G46"/>
    <mergeCell ref="C47:G47"/>
    <mergeCell ref="C48:G48"/>
    <mergeCell ref="C49:G49"/>
    <mergeCell ref="C39:G39"/>
    <mergeCell ref="C40:G40"/>
    <mergeCell ref="C41:G41"/>
    <mergeCell ref="C42:G42"/>
    <mergeCell ref="C43:G43"/>
    <mergeCell ref="C44:G44"/>
    <mergeCell ref="W41:X42"/>
    <mergeCell ref="W44:X45"/>
    <mergeCell ref="W48:Y48"/>
    <mergeCell ref="C33:G33"/>
    <mergeCell ref="C34:G34"/>
    <mergeCell ref="C35:G35"/>
    <mergeCell ref="C36:G36"/>
    <mergeCell ref="C37:G37"/>
    <mergeCell ref="C38:G38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84:G84"/>
    <mergeCell ref="C80:G80"/>
    <mergeCell ref="C81:G81"/>
    <mergeCell ref="C82:G82"/>
    <mergeCell ref="C83:G83"/>
    <mergeCell ref="C74:G74"/>
    <mergeCell ref="C75:G75"/>
    <mergeCell ref="C76:G76"/>
    <mergeCell ref="C77:G77"/>
    <mergeCell ref="C78:G78"/>
    <mergeCell ref="C79:G79"/>
  </mergeCells>
  <phoneticPr fontId="2"/>
  <conditionalFormatting sqref="H15:H28">
    <cfRule type="expression" dxfId="191" priority="2">
      <formula>H15&lt;&gt;""</formula>
    </cfRule>
  </conditionalFormatting>
  <conditionalFormatting sqref="I15:I28">
    <cfRule type="expression" dxfId="190" priority="1">
      <formula>I15&lt;&gt;""</formula>
    </cfRule>
  </conditionalFormatting>
  <conditionalFormatting sqref="I10">
    <cfRule type="expression" dxfId="189" priority="12">
      <formula>I10&lt;&gt;""</formula>
    </cfRule>
  </conditionalFormatting>
  <conditionalFormatting sqref="J10:T12 J14:T84">
    <cfRule type="expression" dxfId="188" priority="11">
      <formula>J10&lt;&gt;""</formula>
    </cfRule>
  </conditionalFormatting>
  <conditionalFormatting sqref="C13:G13">
    <cfRule type="expression" dxfId="187" priority="10">
      <formula>C13&lt;&gt;""</formula>
    </cfRule>
  </conditionalFormatting>
  <conditionalFormatting sqref="J13:T13">
    <cfRule type="expression" dxfId="186" priority="9">
      <formula>J13&lt;&gt;""</formula>
    </cfRule>
  </conditionalFormatting>
  <conditionalFormatting sqref="H11:H14 H29:H84">
    <cfRule type="expression" dxfId="185" priority="8">
      <formula>H11&lt;&gt;""</formula>
    </cfRule>
  </conditionalFormatting>
  <conditionalFormatting sqref="I11:I14 I29:I84">
    <cfRule type="expression" dxfId="184" priority="7">
      <formula>I11&lt;&gt;""</formula>
    </cfRule>
  </conditionalFormatting>
  <conditionalFormatting sqref="T85">
    <cfRule type="cellIs" dxfId="183" priority="19" stopIfTrue="1" operator="greaterThan">
      <formula>30</formula>
    </cfRule>
  </conditionalFormatting>
  <conditionalFormatting sqref="H85">
    <cfRule type="cellIs" dxfId="182" priority="20" stopIfTrue="1" operator="notEqual">
      <formula>$I$84</formula>
    </cfRule>
  </conditionalFormatting>
  <conditionalFormatting sqref="I85">
    <cfRule type="cellIs" dxfId="181" priority="21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180" priority="17" operator="equal">
      <formula>1</formula>
    </cfRule>
    <cfRule type="cellIs" dxfId="179" priority="18" operator="equal">
      <formula>7</formula>
    </cfRule>
  </conditionalFormatting>
  <conditionalFormatting sqref="A10:A84">
    <cfRule type="expression" dxfId="178" priority="15">
      <formula>A10&lt;&gt;""</formula>
    </cfRule>
  </conditionalFormatting>
  <conditionalFormatting sqref="C10:G12 C14:G84">
    <cfRule type="expression" dxfId="177" priority="14">
      <formula>C10&lt;&gt;""</formula>
    </cfRule>
  </conditionalFormatting>
  <conditionalFormatting sqref="H10">
    <cfRule type="expression" dxfId="176" priority="13">
      <formula>H10&lt;&gt;""</formula>
    </cfRule>
  </conditionalFormatting>
  <conditionalFormatting sqref="P2:T3">
    <cfRule type="cellIs" dxfId="175" priority="6" operator="equal">
      <formula>""</formula>
    </cfRule>
  </conditionalFormatting>
  <conditionalFormatting sqref="X51:X80">
    <cfRule type="cellIs" priority="3" operator="between">
      <formula>2</formula>
      <formula>6</formula>
    </cfRule>
    <cfRule type="cellIs" dxfId="174" priority="4" operator="equal">
      <formula>1</formula>
    </cfRule>
    <cfRule type="cellIs" dxfId="173" priority="5" operator="equal">
      <formula>7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A10:A84">
      <formula1>$W$51:$W$80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zoomScaleNormal="100" workbookViewId="0">
      <selection activeCell="A2" sqref="A2:C2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26">
        <v>2026</v>
      </c>
      <c r="B2" s="226"/>
      <c r="C2" s="226"/>
      <c r="D2" s="188" t="s">
        <v>1</v>
      </c>
      <c r="E2" s="189">
        <v>7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27" t="s">
        <v>4</v>
      </c>
      <c r="O2" s="228"/>
      <c r="P2" s="229"/>
      <c r="Q2" s="229"/>
      <c r="R2" s="229"/>
      <c r="S2" s="229"/>
      <c r="T2" s="23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31" t="s">
        <v>5</v>
      </c>
      <c r="O3" s="232"/>
      <c r="P3" s="233"/>
      <c r="Q3" s="233"/>
      <c r="R3" s="233"/>
      <c r="S3" s="233"/>
      <c r="T3" s="23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35" t="s">
        <v>6</v>
      </c>
      <c r="B5" s="236"/>
      <c r="C5" s="241" t="s">
        <v>7</v>
      </c>
      <c r="D5" s="242"/>
      <c r="E5" s="242"/>
      <c r="F5" s="242"/>
      <c r="G5" s="242"/>
      <c r="H5" s="247" t="s">
        <v>8</v>
      </c>
      <c r="I5" s="248"/>
      <c r="J5" s="249" t="s">
        <v>9</v>
      </c>
      <c r="K5" s="250"/>
      <c r="L5" s="250"/>
      <c r="M5" s="250"/>
      <c r="N5" s="250"/>
      <c r="O5" s="251"/>
      <c r="P5" s="252" t="s">
        <v>10</v>
      </c>
      <c r="Q5" s="253"/>
      <c r="R5" s="254" t="s">
        <v>11</v>
      </c>
      <c r="S5" s="255"/>
      <c r="T5" s="25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37"/>
      <c r="B6" s="238"/>
      <c r="C6" s="243"/>
      <c r="D6" s="244"/>
      <c r="E6" s="244"/>
      <c r="F6" s="244"/>
      <c r="G6" s="244"/>
      <c r="H6" s="259" t="s">
        <v>14</v>
      </c>
      <c r="I6" s="261" t="s">
        <v>15</v>
      </c>
      <c r="J6" s="263" t="s">
        <v>16</v>
      </c>
      <c r="K6" s="265" t="s">
        <v>17</v>
      </c>
      <c r="L6" s="265" t="s">
        <v>18</v>
      </c>
      <c r="M6" s="267" t="s">
        <v>19</v>
      </c>
      <c r="N6" s="265" t="s">
        <v>20</v>
      </c>
      <c r="O6" s="269" t="s">
        <v>21</v>
      </c>
      <c r="P6" s="277" t="s">
        <v>22</v>
      </c>
      <c r="Q6" s="279" t="s">
        <v>23</v>
      </c>
      <c r="R6" s="281" t="s">
        <v>24</v>
      </c>
      <c r="S6" s="283" t="s">
        <v>25</v>
      </c>
      <c r="T6" s="257"/>
      <c r="U6" s="186"/>
      <c r="V6" s="180"/>
      <c r="W6" s="20"/>
      <c r="X6" s="285">
        <f>P2</f>
        <v>0</v>
      </c>
      <c r="Y6" s="285"/>
      <c r="Z6" s="285"/>
      <c r="AA6" s="285"/>
      <c r="AB6" s="286"/>
    </row>
    <row r="7" spans="1:28" s="1" customFormat="1" ht="18" customHeight="1">
      <c r="A7" s="237"/>
      <c r="B7" s="238"/>
      <c r="C7" s="243"/>
      <c r="D7" s="244"/>
      <c r="E7" s="244"/>
      <c r="F7" s="244"/>
      <c r="G7" s="244"/>
      <c r="H7" s="260"/>
      <c r="I7" s="262"/>
      <c r="J7" s="264"/>
      <c r="K7" s="266"/>
      <c r="L7" s="266"/>
      <c r="M7" s="268"/>
      <c r="N7" s="266"/>
      <c r="O7" s="270"/>
      <c r="P7" s="278"/>
      <c r="Q7" s="280"/>
      <c r="R7" s="282"/>
      <c r="S7" s="284"/>
      <c r="T7" s="258"/>
      <c r="U7" s="21"/>
      <c r="V7" s="13"/>
      <c r="W7" s="22" t="s">
        <v>26</v>
      </c>
      <c r="X7" s="2"/>
      <c r="Y7" s="285">
        <f>P3</f>
        <v>0</v>
      </c>
      <c r="Z7" s="285"/>
      <c r="AA7" s="285"/>
      <c r="AB7" s="286"/>
    </row>
    <row r="8" spans="1:28" s="1" customFormat="1" ht="18" customHeight="1">
      <c r="A8" s="237"/>
      <c r="B8" s="238"/>
      <c r="C8" s="243"/>
      <c r="D8" s="244"/>
      <c r="E8" s="244"/>
      <c r="F8" s="244"/>
      <c r="G8" s="244"/>
      <c r="H8" s="260"/>
      <c r="I8" s="262"/>
      <c r="J8" s="264"/>
      <c r="K8" s="266"/>
      <c r="L8" s="266"/>
      <c r="M8" s="268"/>
      <c r="N8" s="266"/>
      <c r="O8" s="270"/>
      <c r="P8" s="278"/>
      <c r="Q8" s="280"/>
      <c r="R8" s="282"/>
      <c r="S8" s="284"/>
      <c r="T8" s="258"/>
      <c r="U8" s="20"/>
      <c r="V8" s="13"/>
      <c r="W8" s="23"/>
      <c r="X8" s="24"/>
      <c r="Y8" s="287"/>
      <c r="Z8" s="287"/>
      <c r="AA8" s="287"/>
      <c r="AB8" s="288"/>
    </row>
    <row r="9" spans="1:28" s="1" customFormat="1" ht="18" customHeight="1">
      <c r="A9" s="239"/>
      <c r="B9" s="240"/>
      <c r="C9" s="245"/>
      <c r="D9" s="246"/>
      <c r="E9" s="246"/>
      <c r="F9" s="246"/>
      <c r="G9" s="24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8"/>
      <c r="D10" s="319"/>
      <c r="E10" s="319"/>
      <c r="F10" s="319"/>
      <c r="G10" s="319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73">
        <f>A2</f>
        <v>2026</v>
      </c>
      <c r="W10" s="274"/>
      <c r="X10" s="46" t="s">
        <v>40</v>
      </c>
      <c r="Y10" s="203">
        <f>E2</f>
        <v>7</v>
      </c>
      <c r="Z10" s="275" t="s">
        <v>119</v>
      </c>
      <c r="AA10" s="275"/>
      <c r="AB10" s="275"/>
    </row>
    <row r="11" spans="1:28" s="1" customFormat="1" ht="18.600000000000001" customHeight="1">
      <c r="A11" s="47"/>
      <c r="B11" s="48" t="str">
        <f t="shared" ref="B11:B74" si="0">IF(A11&lt;&gt;"",WEEKDAY($A$2&amp;"/"&amp;$E$2&amp;"/"&amp;A11),"")</f>
        <v/>
      </c>
      <c r="C11" s="271"/>
      <c r="D11" s="272"/>
      <c r="E11" s="272"/>
      <c r="F11" s="272"/>
      <c r="G11" s="272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76" t="s">
        <v>41</v>
      </c>
      <c r="X11" s="276"/>
      <c r="Y11" s="276"/>
      <c r="Z11" s="276"/>
      <c r="AA11" s="276"/>
      <c r="AB11" s="276"/>
    </row>
    <row r="12" spans="1:28" s="1" customFormat="1" ht="18.600000000000001" customHeight="1">
      <c r="A12" s="47"/>
      <c r="B12" s="48" t="str">
        <f t="shared" si="0"/>
        <v/>
      </c>
      <c r="C12" s="271"/>
      <c r="D12" s="272"/>
      <c r="E12" s="272"/>
      <c r="F12" s="272"/>
      <c r="G12" s="272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 t="shared" si="0"/>
        <v/>
      </c>
      <c r="C13" s="271"/>
      <c r="D13" s="272"/>
      <c r="E13" s="272"/>
      <c r="F13" s="272"/>
      <c r="G13" s="289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90" t="s">
        <v>42</v>
      </c>
      <c r="X13" s="293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71"/>
      <c r="D14" s="272"/>
      <c r="E14" s="272"/>
      <c r="F14" s="272"/>
      <c r="G14" s="272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91"/>
      <c r="X14" s="294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 t="shared" si="0"/>
        <v/>
      </c>
      <c r="C15" s="271"/>
      <c r="D15" s="272"/>
      <c r="E15" s="272"/>
      <c r="F15" s="272"/>
      <c r="G15" s="272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91"/>
      <c r="X15" s="294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si="0"/>
        <v/>
      </c>
      <c r="C16" s="271"/>
      <c r="D16" s="272"/>
      <c r="E16" s="272"/>
      <c r="F16" s="272"/>
      <c r="G16" s="272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91"/>
      <c r="X16" s="294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0"/>
        <v/>
      </c>
      <c r="C17" s="271"/>
      <c r="D17" s="272"/>
      <c r="E17" s="272"/>
      <c r="F17" s="272"/>
      <c r="G17" s="289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91"/>
      <c r="X17" s="294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0"/>
        <v/>
      </c>
      <c r="C18" s="271"/>
      <c r="D18" s="272"/>
      <c r="E18" s="272"/>
      <c r="F18" s="272"/>
      <c r="G18" s="289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91"/>
      <c r="X18" s="294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0"/>
        <v/>
      </c>
      <c r="C19" s="271"/>
      <c r="D19" s="272"/>
      <c r="E19" s="272"/>
      <c r="F19" s="272"/>
      <c r="G19" s="289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91"/>
      <c r="X19" s="294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0"/>
        <v/>
      </c>
      <c r="C20" s="271"/>
      <c r="D20" s="272"/>
      <c r="E20" s="272"/>
      <c r="F20" s="272"/>
      <c r="G20" s="289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91"/>
      <c r="X20" s="294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0"/>
        <v/>
      </c>
      <c r="C21" s="271"/>
      <c r="D21" s="272"/>
      <c r="E21" s="272"/>
      <c r="F21" s="272"/>
      <c r="G21" s="289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91"/>
      <c r="X21" s="294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0"/>
        <v/>
      </c>
      <c r="C22" s="271"/>
      <c r="D22" s="272"/>
      <c r="E22" s="272"/>
      <c r="F22" s="272"/>
      <c r="G22" s="289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91"/>
      <c r="X22" s="294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0"/>
        <v/>
      </c>
      <c r="C23" s="271"/>
      <c r="D23" s="272"/>
      <c r="E23" s="272"/>
      <c r="F23" s="272"/>
      <c r="G23" s="289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91"/>
      <c r="X23" s="294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0"/>
        <v/>
      </c>
      <c r="C24" s="271"/>
      <c r="D24" s="272"/>
      <c r="E24" s="272"/>
      <c r="F24" s="272"/>
      <c r="G24" s="289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91"/>
      <c r="X24" s="294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0"/>
        <v/>
      </c>
      <c r="C25" s="271"/>
      <c r="D25" s="272"/>
      <c r="E25" s="272"/>
      <c r="F25" s="272"/>
      <c r="G25" s="289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91"/>
      <c r="X25" s="294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0"/>
        <v/>
      </c>
      <c r="C26" s="271"/>
      <c r="D26" s="272"/>
      <c r="E26" s="272"/>
      <c r="F26" s="272"/>
      <c r="G26" s="289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91"/>
      <c r="X26" s="294"/>
      <c r="Y26" s="172" t="s">
        <v>72</v>
      </c>
      <c r="Z26" s="67" t="s">
        <v>58</v>
      </c>
      <c r="AA26" s="205">
        <f>COUNTIF($H$10:$H$84,"14その他")</f>
        <v>0</v>
      </c>
      <c r="AB26" s="69"/>
    </row>
    <row r="27" spans="1:28" s="1" customFormat="1" ht="18.600000000000001" customHeight="1">
      <c r="A27" s="47"/>
      <c r="B27" s="48" t="str">
        <f t="shared" si="0"/>
        <v/>
      </c>
      <c r="C27" s="271"/>
      <c r="D27" s="272"/>
      <c r="E27" s="272"/>
      <c r="F27" s="272"/>
      <c r="G27" s="289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91"/>
      <c r="X27" s="295"/>
      <c r="Y27" s="173" t="s">
        <v>0</v>
      </c>
      <c r="Z27" s="70" t="s">
        <v>73</v>
      </c>
      <c r="AA27" s="207">
        <f>SUM(AA13:AA26)</f>
        <v>0</v>
      </c>
      <c r="AB27" s="72"/>
    </row>
    <row r="28" spans="1:28" s="1" customFormat="1" ht="18.600000000000001" customHeight="1">
      <c r="A28" s="47"/>
      <c r="B28" s="48" t="str">
        <f t="shared" si="0"/>
        <v/>
      </c>
      <c r="C28" s="271"/>
      <c r="D28" s="272"/>
      <c r="E28" s="272"/>
      <c r="F28" s="272"/>
      <c r="G28" s="289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91"/>
      <c r="X28" s="294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0"/>
        <v/>
      </c>
      <c r="C29" s="271"/>
      <c r="D29" s="272"/>
      <c r="E29" s="272"/>
      <c r="F29" s="272"/>
      <c r="G29" s="289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91"/>
      <c r="X29" s="294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0"/>
        <v/>
      </c>
      <c r="C30" s="271"/>
      <c r="D30" s="272"/>
      <c r="E30" s="272"/>
      <c r="F30" s="272"/>
      <c r="G30" s="289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91"/>
      <c r="X30" s="294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0"/>
        <v/>
      </c>
      <c r="C31" s="271"/>
      <c r="D31" s="272"/>
      <c r="E31" s="272"/>
      <c r="F31" s="272"/>
      <c r="G31" s="289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91"/>
      <c r="X31" s="294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0"/>
        <v/>
      </c>
      <c r="C32" s="271"/>
      <c r="D32" s="272"/>
      <c r="E32" s="272"/>
      <c r="F32" s="272"/>
      <c r="G32" s="289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92"/>
      <c r="X32" s="295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0"/>
        <v/>
      </c>
      <c r="C33" s="271"/>
      <c r="D33" s="272"/>
      <c r="E33" s="272"/>
      <c r="F33" s="272"/>
      <c r="G33" s="289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96" t="s">
        <v>82</v>
      </c>
      <c r="X33" s="297"/>
      <c r="Y33" s="297"/>
      <c r="Z33" s="297"/>
      <c r="AA33" s="297"/>
      <c r="AB33" s="297"/>
    </row>
    <row r="34" spans="1:28" s="1" customFormat="1" ht="18.600000000000001" customHeight="1">
      <c r="A34" s="47"/>
      <c r="B34" s="48" t="str">
        <f t="shared" si="0"/>
        <v/>
      </c>
      <c r="C34" s="271"/>
      <c r="D34" s="272"/>
      <c r="E34" s="272"/>
      <c r="F34" s="272"/>
      <c r="G34" s="289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98" t="s">
        <v>83</v>
      </c>
      <c r="X34" s="29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0"/>
        <v/>
      </c>
      <c r="C35" s="271"/>
      <c r="D35" s="272"/>
      <c r="E35" s="272"/>
      <c r="F35" s="272"/>
      <c r="G35" s="289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300"/>
      <c r="X35" s="301"/>
      <c r="Y35" s="219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0"/>
        <v/>
      </c>
      <c r="C36" s="271"/>
      <c r="D36" s="272"/>
      <c r="E36" s="272"/>
      <c r="F36" s="272"/>
      <c r="G36" s="289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300"/>
      <c r="X36" s="30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0"/>
        <v/>
      </c>
      <c r="C37" s="271"/>
      <c r="D37" s="272"/>
      <c r="E37" s="272"/>
      <c r="F37" s="272"/>
      <c r="G37" s="289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300"/>
      <c r="X37" s="30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0"/>
        <v/>
      </c>
      <c r="C38" s="271"/>
      <c r="D38" s="272"/>
      <c r="E38" s="272"/>
      <c r="F38" s="272"/>
      <c r="G38" s="289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300"/>
      <c r="X38" s="30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0"/>
        <v/>
      </c>
      <c r="C39" s="271"/>
      <c r="D39" s="272"/>
      <c r="E39" s="272"/>
      <c r="F39" s="272"/>
      <c r="G39" s="289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302"/>
      <c r="X39" s="303"/>
      <c r="Y39" s="220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0"/>
        <v/>
      </c>
      <c r="C40" s="271"/>
      <c r="D40" s="272"/>
      <c r="E40" s="272"/>
      <c r="F40" s="272"/>
      <c r="G40" s="289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0"/>
        <v/>
      </c>
      <c r="C41" s="271"/>
      <c r="D41" s="272"/>
      <c r="E41" s="272"/>
      <c r="F41" s="272"/>
      <c r="G41" s="289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305" t="s">
        <v>10</v>
      </c>
      <c r="X41" s="306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0"/>
        <v/>
      </c>
      <c r="C42" s="271"/>
      <c r="D42" s="272"/>
      <c r="E42" s="272"/>
      <c r="F42" s="272"/>
      <c r="G42" s="289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307"/>
      <c r="X42" s="308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0"/>
        <v/>
      </c>
      <c r="C43" s="271"/>
      <c r="D43" s="272"/>
      <c r="E43" s="272"/>
      <c r="F43" s="272"/>
      <c r="G43" s="289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0"/>
        <v/>
      </c>
      <c r="C44" s="271"/>
      <c r="D44" s="272"/>
      <c r="E44" s="272"/>
      <c r="F44" s="272"/>
      <c r="G44" s="289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309" t="s">
        <v>11</v>
      </c>
      <c r="X44" s="310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0"/>
        <v/>
      </c>
      <c r="C45" s="271"/>
      <c r="D45" s="272"/>
      <c r="E45" s="272"/>
      <c r="F45" s="272"/>
      <c r="G45" s="289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311"/>
      <c r="X45" s="312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0"/>
        <v/>
      </c>
      <c r="C46" s="271"/>
      <c r="D46" s="272"/>
      <c r="E46" s="272"/>
      <c r="F46" s="272"/>
      <c r="G46" s="289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0"/>
        <v/>
      </c>
      <c r="C47" s="271"/>
      <c r="D47" s="272"/>
      <c r="E47" s="272"/>
      <c r="F47" s="272"/>
      <c r="G47" s="289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0"/>
        <v/>
      </c>
      <c r="C48" s="271"/>
      <c r="D48" s="272"/>
      <c r="E48" s="272"/>
      <c r="F48" s="272"/>
      <c r="G48" s="289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304"/>
      <c r="X48" s="304"/>
      <c r="Y48" s="304"/>
      <c r="Z48" s="81"/>
      <c r="AA48" s="7"/>
      <c r="AB48" s="86"/>
    </row>
    <row r="49" spans="1:26" s="1" customFormat="1" ht="18.600000000000001" customHeight="1">
      <c r="A49" s="47"/>
      <c r="B49" s="48" t="str">
        <f t="shared" si="0"/>
        <v/>
      </c>
      <c r="C49" s="271"/>
      <c r="D49" s="272"/>
      <c r="E49" s="272"/>
      <c r="F49" s="272"/>
      <c r="G49" s="289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304" t="str">
        <f>A2&amp;"年"&amp;E2&amp;"月"</f>
        <v>2026年7月</v>
      </c>
      <c r="X49" s="304"/>
      <c r="Y49" s="304"/>
      <c r="Z49" s="89"/>
    </row>
    <row r="50" spans="1:26" s="1" customFormat="1" ht="18.600000000000001" customHeight="1">
      <c r="A50" s="47"/>
      <c r="B50" s="48" t="str">
        <f t="shared" si="0"/>
        <v/>
      </c>
      <c r="C50" s="271"/>
      <c r="D50" s="272"/>
      <c r="E50" s="272"/>
      <c r="F50" s="272"/>
      <c r="G50" s="289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0"/>
        <v/>
      </c>
      <c r="C51" s="271"/>
      <c r="D51" s="272"/>
      <c r="E51" s="272"/>
      <c r="F51" s="272"/>
      <c r="G51" s="289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4</v>
      </c>
      <c r="Y51" s="91"/>
    </row>
    <row r="52" spans="1:26" s="1" customFormat="1" ht="18.600000000000001" customHeight="1">
      <c r="A52" s="47"/>
      <c r="B52" s="48" t="str">
        <f t="shared" si="0"/>
        <v/>
      </c>
      <c r="C52" s="271"/>
      <c r="D52" s="272"/>
      <c r="E52" s="272"/>
      <c r="F52" s="272"/>
      <c r="G52" s="289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1" si="1">WEEKDAY($A$2&amp;"/"&amp;$E$2&amp;"/"&amp;W52)</f>
        <v>5</v>
      </c>
      <c r="Y52" s="88"/>
    </row>
    <row r="53" spans="1:26" s="1" customFormat="1" ht="18.600000000000001" customHeight="1">
      <c r="A53" s="47"/>
      <c r="B53" s="48" t="str">
        <f t="shared" si="0"/>
        <v/>
      </c>
      <c r="C53" s="271"/>
      <c r="D53" s="272"/>
      <c r="E53" s="272"/>
      <c r="F53" s="272"/>
      <c r="G53" s="289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1"/>
        <v>6</v>
      </c>
      <c r="Y53" s="88"/>
    </row>
    <row r="54" spans="1:26" s="1" customFormat="1" ht="18.600000000000001" customHeight="1">
      <c r="A54" s="47"/>
      <c r="B54" s="48" t="str">
        <f t="shared" si="0"/>
        <v/>
      </c>
      <c r="C54" s="271"/>
      <c r="D54" s="272"/>
      <c r="E54" s="272"/>
      <c r="F54" s="272"/>
      <c r="G54" s="289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1"/>
        <v>7</v>
      </c>
      <c r="Y54" s="88"/>
    </row>
    <row r="55" spans="1:26" s="1" customFormat="1" ht="18.600000000000001" customHeight="1">
      <c r="A55" s="47"/>
      <c r="B55" s="48" t="str">
        <f t="shared" si="0"/>
        <v/>
      </c>
      <c r="C55" s="271"/>
      <c r="D55" s="272"/>
      <c r="E55" s="272"/>
      <c r="F55" s="272"/>
      <c r="G55" s="289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1"/>
        <v>1</v>
      </c>
      <c r="Y55" s="88"/>
    </row>
    <row r="56" spans="1:26" s="1" customFormat="1" ht="18.600000000000001" customHeight="1">
      <c r="A56" s="47"/>
      <c r="B56" s="48" t="str">
        <f t="shared" si="0"/>
        <v/>
      </c>
      <c r="C56" s="271"/>
      <c r="D56" s="272"/>
      <c r="E56" s="272"/>
      <c r="F56" s="272"/>
      <c r="G56" s="289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1"/>
        <v>2</v>
      </c>
      <c r="Y56" s="88"/>
    </row>
    <row r="57" spans="1:26" s="1" customFormat="1" ht="18.600000000000001" customHeight="1">
      <c r="A57" s="47"/>
      <c r="B57" s="48" t="str">
        <f t="shared" si="0"/>
        <v/>
      </c>
      <c r="C57" s="271"/>
      <c r="D57" s="272"/>
      <c r="E57" s="272"/>
      <c r="F57" s="272"/>
      <c r="G57" s="289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1"/>
        <v>3</v>
      </c>
      <c r="Y57" s="88"/>
    </row>
    <row r="58" spans="1:26" s="1" customFormat="1" ht="18.600000000000001" customHeight="1">
      <c r="A58" s="47"/>
      <c r="B58" s="48" t="str">
        <f t="shared" si="0"/>
        <v/>
      </c>
      <c r="C58" s="271"/>
      <c r="D58" s="272"/>
      <c r="E58" s="272"/>
      <c r="F58" s="272"/>
      <c r="G58" s="289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1"/>
        <v>4</v>
      </c>
      <c r="Y58" s="88"/>
    </row>
    <row r="59" spans="1:26" s="1" customFormat="1" ht="18.600000000000001" customHeight="1">
      <c r="A59" s="47"/>
      <c r="B59" s="48" t="str">
        <f t="shared" si="0"/>
        <v/>
      </c>
      <c r="C59" s="271"/>
      <c r="D59" s="272"/>
      <c r="E59" s="272"/>
      <c r="F59" s="272"/>
      <c r="G59" s="289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1"/>
        <v>5</v>
      </c>
      <c r="Y59" s="88"/>
    </row>
    <row r="60" spans="1:26" s="1" customFormat="1" ht="18.600000000000001" customHeight="1">
      <c r="A60" s="47"/>
      <c r="B60" s="48" t="str">
        <f t="shared" si="0"/>
        <v/>
      </c>
      <c r="C60" s="271"/>
      <c r="D60" s="272"/>
      <c r="E60" s="272"/>
      <c r="F60" s="272"/>
      <c r="G60" s="289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1"/>
        <v>6</v>
      </c>
      <c r="Y60" s="88"/>
    </row>
    <row r="61" spans="1:26" s="1" customFormat="1" ht="18.600000000000001" customHeight="1">
      <c r="A61" s="47"/>
      <c r="B61" s="48" t="str">
        <f t="shared" si="0"/>
        <v/>
      </c>
      <c r="C61" s="271"/>
      <c r="D61" s="272"/>
      <c r="E61" s="272"/>
      <c r="F61" s="272"/>
      <c r="G61" s="289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1"/>
        <v>7</v>
      </c>
      <c r="Y61" s="88"/>
    </row>
    <row r="62" spans="1:26" s="1" customFormat="1" ht="18.600000000000001" customHeight="1">
      <c r="A62" s="47"/>
      <c r="B62" s="48" t="str">
        <f t="shared" si="0"/>
        <v/>
      </c>
      <c r="C62" s="271"/>
      <c r="D62" s="272"/>
      <c r="E62" s="272"/>
      <c r="F62" s="272"/>
      <c r="G62" s="289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1"/>
        <v>1</v>
      </c>
      <c r="Y62" s="88"/>
    </row>
    <row r="63" spans="1:26" s="1" customFormat="1" ht="18.600000000000001" customHeight="1">
      <c r="A63" s="47"/>
      <c r="B63" s="48" t="str">
        <f t="shared" si="0"/>
        <v/>
      </c>
      <c r="C63" s="271"/>
      <c r="D63" s="272"/>
      <c r="E63" s="272"/>
      <c r="F63" s="272"/>
      <c r="G63" s="289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1"/>
        <v>2</v>
      </c>
      <c r="Y63" s="88"/>
    </row>
    <row r="64" spans="1:26" s="1" customFormat="1" ht="18.600000000000001" customHeight="1">
      <c r="A64" s="47"/>
      <c r="B64" s="48" t="str">
        <f t="shared" si="0"/>
        <v/>
      </c>
      <c r="C64" s="271"/>
      <c r="D64" s="272"/>
      <c r="E64" s="272"/>
      <c r="F64" s="272"/>
      <c r="G64" s="289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1"/>
        <v>3</v>
      </c>
      <c r="Y64" s="88"/>
    </row>
    <row r="65" spans="1:25" s="1" customFormat="1" ht="18.600000000000001" customHeight="1">
      <c r="A65" s="47"/>
      <c r="B65" s="48" t="str">
        <f t="shared" si="0"/>
        <v/>
      </c>
      <c r="C65" s="271"/>
      <c r="D65" s="272"/>
      <c r="E65" s="272"/>
      <c r="F65" s="272"/>
      <c r="G65" s="289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1"/>
        <v>4</v>
      </c>
      <c r="Y65" s="88"/>
    </row>
    <row r="66" spans="1:25" s="1" customFormat="1" ht="18.600000000000001" customHeight="1">
      <c r="A66" s="47"/>
      <c r="B66" s="48" t="str">
        <f t="shared" si="0"/>
        <v/>
      </c>
      <c r="C66" s="271"/>
      <c r="D66" s="272"/>
      <c r="E66" s="272"/>
      <c r="F66" s="272"/>
      <c r="G66" s="289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1"/>
        <v>5</v>
      </c>
      <c r="Y66" s="88"/>
    </row>
    <row r="67" spans="1:25" s="1" customFormat="1" ht="18.600000000000001" customHeight="1">
      <c r="A67" s="47"/>
      <c r="B67" s="48" t="str">
        <f t="shared" si="0"/>
        <v/>
      </c>
      <c r="C67" s="271"/>
      <c r="D67" s="272"/>
      <c r="E67" s="272"/>
      <c r="F67" s="272"/>
      <c r="G67" s="289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1"/>
        <v>6</v>
      </c>
      <c r="Y67" s="88"/>
    </row>
    <row r="68" spans="1:25" s="1" customFormat="1" ht="18.600000000000001" customHeight="1">
      <c r="A68" s="47"/>
      <c r="B68" s="48" t="str">
        <f t="shared" si="0"/>
        <v/>
      </c>
      <c r="C68" s="271"/>
      <c r="D68" s="272"/>
      <c r="E68" s="272"/>
      <c r="F68" s="272"/>
      <c r="G68" s="289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1"/>
        <v>7</v>
      </c>
      <c r="Y68" s="88"/>
    </row>
    <row r="69" spans="1:25" s="1" customFormat="1" ht="18.600000000000001" customHeight="1">
      <c r="A69" s="47"/>
      <c r="B69" s="48" t="str">
        <f t="shared" si="0"/>
        <v/>
      </c>
      <c r="C69" s="271"/>
      <c r="D69" s="272"/>
      <c r="E69" s="272"/>
      <c r="F69" s="272"/>
      <c r="G69" s="289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1"/>
        <v>1</v>
      </c>
      <c r="Y69" s="88"/>
    </row>
    <row r="70" spans="1:25" s="1" customFormat="1" ht="18.600000000000001" customHeight="1">
      <c r="A70" s="47"/>
      <c r="B70" s="48" t="str">
        <f t="shared" si="0"/>
        <v/>
      </c>
      <c r="C70" s="271"/>
      <c r="D70" s="272"/>
      <c r="E70" s="272"/>
      <c r="F70" s="272"/>
      <c r="G70" s="289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1"/>
        <v>2</v>
      </c>
      <c r="Y70" s="88"/>
    </row>
    <row r="71" spans="1:25" s="1" customFormat="1" ht="18.600000000000001" customHeight="1">
      <c r="A71" s="47"/>
      <c r="B71" s="48" t="str">
        <f t="shared" si="0"/>
        <v/>
      </c>
      <c r="C71" s="271"/>
      <c r="D71" s="272"/>
      <c r="E71" s="272"/>
      <c r="F71" s="272"/>
      <c r="G71" s="289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1"/>
        <v>3</v>
      </c>
      <c r="Y71" s="88"/>
    </row>
    <row r="72" spans="1:25" s="1" customFormat="1" ht="18.600000000000001" customHeight="1">
      <c r="A72" s="47"/>
      <c r="B72" s="48" t="str">
        <f t="shared" si="0"/>
        <v/>
      </c>
      <c r="C72" s="271"/>
      <c r="D72" s="272"/>
      <c r="E72" s="272"/>
      <c r="F72" s="272"/>
      <c r="G72" s="289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1"/>
        <v>4</v>
      </c>
      <c r="Y72" s="88"/>
    </row>
    <row r="73" spans="1:25" s="1" customFormat="1" ht="18.600000000000001" customHeight="1">
      <c r="A73" s="47"/>
      <c r="B73" s="48" t="str">
        <f t="shared" si="0"/>
        <v/>
      </c>
      <c r="C73" s="271"/>
      <c r="D73" s="272"/>
      <c r="E73" s="272"/>
      <c r="F73" s="272"/>
      <c r="G73" s="289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1"/>
        <v>5</v>
      </c>
      <c r="Y73" s="88"/>
    </row>
    <row r="74" spans="1:25" s="1" customFormat="1" ht="18.600000000000001" customHeight="1">
      <c r="A74" s="47"/>
      <c r="B74" s="48" t="str">
        <f t="shared" si="0"/>
        <v/>
      </c>
      <c r="C74" s="271"/>
      <c r="D74" s="272"/>
      <c r="E74" s="272"/>
      <c r="F74" s="272"/>
      <c r="G74" s="289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1"/>
        <v>6</v>
      </c>
      <c r="Y74" s="88"/>
    </row>
    <row r="75" spans="1:25" s="1" customFormat="1" ht="18.600000000000001" customHeight="1">
      <c r="A75" s="47"/>
      <c r="B75" s="48" t="str">
        <f t="shared" ref="B75:B84" si="2">IF(A75&lt;&gt;"",WEEKDAY($A$2&amp;"/"&amp;$E$2&amp;"/"&amp;A75),"")</f>
        <v/>
      </c>
      <c r="C75" s="271"/>
      <c r="D75" s="272"/>
      <c r="E75" s="272"/>
      <c r="F75" s="272"/>
      <c r="G75" s="289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1"/>
        <v>7</v>
      </c>
      <c r="Y75" s="88"/>
    </row>
    <row r="76" spans="1:25" s="1" customFormat="1" ht="18.600000000000001" customHeight="1">
      <c r="A76" s="47"/>
      <c r="B76" s="48" t="str">
        <f t="shared" si="2"/>
        <v/>
      </c>
      <c r="C76" s="271"/>
      <c r="D76" s="272"/>
      <c r="E76" s="272"/>
      <c r="F76" s="272"/>
      <c r="G76" s="289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1"/>
        <v>1</v>
      </c>
      <c r="Y76" s="88"/>
    </row>
    <row r="77" spans="1:25" s="1" customFormat="1" ht="18.600000000000001" customHeight="1">
      <c r="A77" s="47"/>
      <c r="B77" s="48" t="str">
        <f t="shared" si="2"/>
        <v/>
      </c>
      <c r="C77" s="271"/>
      <c r="D77" s="272"/>
      <c r="E77" s="272"/>
      <c r="F77" s="272"/>
      <c r="G77" s="289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1"/>
        <v>2</v>
      </c>
      <c r="Y77" s="88"/>
    </row>
    <row r="78" spans="1:25" s="1" customFormat="1" ht="18.600000000000001" customHeight="1">
      <c r="A78" s="47"/>
      <c r="B78" s="48" t="str">
        <f t="shared" si="2"/>
        <v/>
      </c>
      <c r="C78" s="271"/>
      <c r="D78" s="272"/>
      <c r="E78" s="272"/>
      <c r="F78" s="272"/>
      <c r="G78" s="289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1"/>
        <v>3</v>
      </c>
      <c r="Y78" s="88"/>
    </row>
    <row r="79" spans="1:25" s="1" customFormat="1" ht="18.600000000000001" customHeight="1">
      <c r="A79" s="47"/>
      <c r="B79" s="48" t="str">
        <f t="shared" si="2"/>
        <v/>
      </c>
      <c r="C79" s="271"/>
      <c r="D79" s="272"/>
      <c r="E79" s="272"/>
      <c r="F79" s="272"/>
      <c r="G79" s="289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1"/>
        <v>4</v>
      </c>
      <c r="Y79" s="88"/>
    </row>
    <row r="80" spans="1:25" s="1" customFormat="1" ht="18.600000000000001" customHeight="1">
      <c r="A80" s="47"/>
      <c r="B80" s="48" t="str">
        <f t="shared" si="2"/>
        <v/>
      </c>
      <c r="C80" s="271"/>
      <c r="D80" s="272"/>
      <c r="E80" s="272"/>
      <c r="F80" s="272"/>
      <c r="G80" s="289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1"/>
        <v>5</v>
      </c>
      <c r="Y80" s="88"/>
    </row>
    <row r="81" spans="1:28" s="1" customFormat="1" ht="18.600000000000001" customHeight="1">
      <c r="A81" s="47"/>
      <c r="B81" s="48" t="str">
        <f t="shared" si="2"/>
        <v/>
      </c>
      <c r="C81" s="271"/>
      <c r="D81" s="272"/>
      <c r="E81" s="272"/>
      <c r="F81" s="272"/>
      <c r="G81" s="289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7">
        <v>31</v>
      </c>
      <c r="X81" s="90">
        <f t="shared" si="1"/>
        <v>6</v>
      </c>
      <c r="Y81" s="86"/>
    </row>
    <row r="82" spans="1:28" s="1" customFormat="1" ht="18.600000000000001" customHeight="1">
      <c r="A82" s="47"/>
      <c r="B82" s="48" t="str">
        <f t="shared" si="2"/>
        <v/>
      </c>
      <c r="C82" s="271"/>
      <c r="D82" s="272"/>
      <c r="E82" s="272"/>
      <c r="F82" s="272"/>
      <c r="G82" s="289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2"/>
        <v/>
      </c>
      <c r="C83" s="271"/>
      <c r="D83" s="272"/>
      <c r="E83" s="272"/>
      <c r="F83" s="272"/>
      <c r="G83" s="289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209"/>
      <c r="B84" s="109" t="str">
        <f t="shared" si="2"/>
        <v/>
      </c>
      <c r="C84" s="320"/>
      <c r="D84" s="321"/>
      <c r="E84" s="321"/>
      <c r="F84" s="321"/>
      <c r="G84" s="321"/>
      <c r="H84" s="210"/>
      <c r="I84" s="211"/>
      <c r="J84" s="212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315" t="s">
        <v>97</v>
      </c>
      <c r="B85" s="316"/>
      <c r="C85" s="316"/>
      <c r="D85" s="316"/>
      <c r="E85" s="316"/>
      <c r="F85" s="316"/>
      <c r="G85" s="317"/>
      <c r="H85" s="104">
        <f>COUNTA(H10:H84)</f>
        <v>0</v>
      </c>
      <c r="I85" s="213">
        <f>COUNTA(I10:I84)</f>
        <v>0</v>
      </c>
      <c r="J85" s="104">
        <f t="shared" ref="J85:S85" si="3">SUM(J10:J84)</f>
        <v>0</v>
      </c>
      <c r="K85" s="102">
        <f t="shared" si="3"/>
        <v>0</v>
      </c>
      <c r="L85" s="102">
        <f t="shared" si="3"/>
        <v>0</v>
      </c>
      <c r="M85" s="102">
        <f t="shared" si="3"/>
        <v>0</v>
      </c>
      <c r="N85" s="102">
        <f t="shared" si="3"/>
        <v>0</v>
      </c>
      <c r="O85" s="102">
        <f t="shared" si="3"/>
        <v>0</v>
      </c>
      <c r="P85" s="102">
        <f t="shared" si="3"/>
        <v>0</v>
      </c>
      <c r="Q85" s="102">
        <f t="shared" si="3"/>
        <v>0</v>
      </c>
      <c r="R85" s="102">
        <f t="shared" si="3"/>
        <v>0</v>
      </c>
      <c r="S85" s="102">
        <f t="shared" si="3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</sheetData>
  <sheetProtection password="BEBE" sheet="1" objects="1" scenarios="1"/>
  <mergeCells count="114">
    <mergeCell ref="A85:G85"/>
    <mergeCell ref="W49:Y49"/>
    <mergeCell ref="N2:O2"/>
    <mergeCell ref="P2:T2"/>
    <mergeCell ref="A2:C2"/>
    <mergeCell ref="N3:O3"/>
    <mergeCell ref="P3:T3"/>
    <mergeCell ref="A5:B9"/>
    <mergeCell ref="C5:G9"/>
    <mergeCell ref="H5:I5"/>
    <mergeCell ref="J5:O5"/>
    <mergeCell ref="P5:Q5"/>
    <mergeCell ref="R5:S5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0:G10"/>
    <mergeCell ref="T5:T8"/>
    <mergeCell ref="Q6:Q8"/>
    <mergeCell ref="R6:R8"/>
    <mergeCell ref="S6:S8"/>
    <mergeCell ref="X6:AB6"/>
    <mergeCell ref="Y7:AB8"/>
    <mergeCell ref="V10:W10"/>
    <mergeCell ref="Z10:AB10"/>
    <mergeCell ref="C11:G11"/>
    <mergeCell ref="C12:G12"/>
    <mergeCell ref="W11:AB11"/>
    <mergeCell ref="W13:W32"/>
    <mergeCell ref="X13:X27"/>
    <mergeCell ref="X28:X32"/>
    <mergeCell ref="C22:G22"/>
    <mergeCell ref="C23:G23"/>
    <mergeCell ref="C24:G24"/>
    <mergeCell ref="C25:G25"/>
    <mergeCell ref="C26:G26"/>
    <mergeCell ref="C27:G27"/>
    <mergeCell ref="C18:G18"/>
    <mergeCell ref="C19:G19"/>
    <mergeCell ref="C20:G20"/>
    <mergeCell ref="C28:G28"/>
    <mergeCell ref="C29:G29"/>
    <mergeCell ref="C30:G30"/>
    <mergeCell ref="C31:G31"/>
    <mergeCell ref="C32:G32"/>
    <mergeCell ref="C13:G13"/>
    <mergeCell ref="C14:G14"/>
    <mergeCell ref="C15:G15"/>
    <mergeCell ref="C16:G16"/>
    <mergeCell ref="C17:G17"/>
    <mergeCell ref="C21:G21"/>
    <mergeCell ref="W33:AB33"/>
    <mergeCell ref="W34:X39"/>
    <mergeCell ref="C45:G45"/>
    <mergeCell ref="C46:G46"/>
    <mergeCell ref="C47:G47"/>
    <mergeCell ref="C48:G48"/>
    <mergeCell ref="C49:G49"/>
    <mergeCell ref="C39:G39"/>
    <mergeCell ref="C40:G40"/>
    <mergeCell ref="C41:G41"/>
    <mergeCell ref="C42:G42"/>
    <mergeCell ref="C43:G43"/>
    <mergeCell ref="C44:G44"/>
    <mergeCell ref="W41:X42"/>
    <mergeCell ref="W44:X45"/>
    <mergeCell ref="W48:Y48"/>
    <mergeCell ref="C33:G33"/>
    <mergeCell ref="C34:G34"/>
    <mergeCell ref="C35:G35"/>
    <mergeCell ref="C36:G36"/>
    <mergeCell ref="C37:G37"/>
    <mergeCell ref="C38:G38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84:G84"/>
    <mergeCell ref="C80:G80"/>
    <mergeCell ref="C81:G81"/>
    <mergeCell ref="C82:G82"/>
    <mergeCell ref="C83:G83"/>
    <mergeCell ref="C74:G74"/>
    <mergeCell ref="C75:G75"/>
    <mergeCell ref="C76:G76"/>
    <mergeCell ref="C77:G77"/>
    <mergeCell ref="C78:G78"/>
    <mergeCell ref="C79:G79"/>
  </mergeCells>
  <phoneticPr fontId="2"/>
  <conditionalFormatting sqref="H71:H84">
    <cfRule type="expression" dxfId="172" priority="2">
      <formula>H71&lt;&gt;""</formula>
    </cfRule>
  </conditionalFormatting>
  <conditionalFormatting sqref="I71:I84">
    <cfRule type="expression" dxfId="171" priority="1">
      <formula>I71&lt;&gt;""</formula>
    </cfRule>
  </conditionalFormatting>
  <conditionalFormatting sqref="I10">
    <cfRule type="expression" dxfId="170" priority="12">
      <formula>I10&lt;&gt;""</formula>
    </cfRule>
  </conditionalFormatting>
  <conditionalFormatting sqref="J10:T12 J14:T84">
    <cfRule type="expression" dxfId="169" priority="11">
      <formula>J10&lt;&gt;""</formula>
    </cfRule>
  </conditionalFormatting>
  <conditionalFormatting sqref="C13:G13">
    <cfRule type="expression" dxfId="168" priority="10">
      <formula>C13&lt;&gt;""</formula>
    </cfRule>
  </conditionalFormatting>
  <conditionalFormatting sqref="J13:T13">
    <cfRule type="expression" dxfId="167" priority="9">
      <formula>J13&lt;&gt;""</formula>
    </cfRule>
  </conditionalFormatting>
  <conditionalFormatting sqref="H11:H70">
    <cfRule type="expression" dxfId="166" priority="8">
      <formula>H11&lt;&gt;""</formula>
    </cfRule>
  </conditionalFormatting>
  <conditionalFormatting sqref="I11:I70">
    <cfRule type="expression" dxfId="165" priority="7">
      <formula>I11&lt;&gt;""</formula>
    </cfRule>
  </conditionalFormatting>
  <conditionalFormatting sqref="T85">
    <cfRule type="cellIs" dxfId="164" priority="19" stopIfTrue="1" operator="greaterThan">
      <formula>30</formula>
    </cfRule>
  </conditionalFormatting>
  <conditionalFormatting sqref="H85">
    <cfRule type="cellIs" dxfId="163" priority="20" stopIfTrue="1" operator="notEqual">
      <formula>$I$84</formula>
    </cfRule>
  </conditionalFormatting>
  <conditionalFormatting sqref="I85">
    <cfRule type="cellIs" dxfId="162" priority="21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161" priority="17" operator="equal">
      <formula>1</formula>
    </cfRule>
    <cfRule type="cellIs" dxfId="160" priority="18" operator="equal">
      <formula>7</formula>
    </cfRule>
  </conditionalFormatting>
  <conditionalFormatting sqref="A10:A84">
    <cfRule type="expression" dxfId="159" priority="15">
      <formula>A10&lt;&gt;""</formula>
    </cfRule>
  </conditionalFormatting>
  <conditionalFormatting sqref="C10:G12 C14:G84">
    <cfRule type="expression" dxfId="158" priority="14">
      <formula>C10&lt;&gt;""</formula>
    </cfRule>
  </conditionalFormatting>
  <conditionalFormatting sqref="H10">
    <cfRule type="expression" dxfId="157" priority="13">
      <formula>H10&lt;&gt;""</formula>
    </cfRule>
  </conditionalFormatting>
  <conditionalFormatting sqref="P2:T3">
    <cfRule type="cellIs" dxfId="156" priority="6" operator="equal">
      <formula>""</formula>
    </cfRule>
  </conditionalFormatting>
  <conditionalFormatting sqref="X51:X81">
    <cfRule type="cellIs" priority="3" operator="between">
      <formula>2</formula>
      <formula>6</formula>
    </cfRule>
    <cfRule type="cellIs" dxfId="155" priority="4" operator="equal">
      <formula>1</formula>
    </cfRule>
    <cfRule type="cellIs" dxfId="154" priority="5" operator="equal">
      <formula>7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A10:A84">
      <formula1>$W$51:$W$81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zoomScaleNormal="100" workbookViewId="0">
      <selection activeCell="Y34" sqref="Y34:Y39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26">
        <v>2026</v>
      </c>
      <c r="B2" s="226"/>
      <c r="C2" s="226"/>
      <c r="D2" s="188" t="s">
        <v>1</v>
      </c>
      <c r="E2" s="189">
        <v>8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27" t="s">
        <v>4</v>
      </c>
      <c r="O2" s="228"/>
      <c r="P2" s="229"/>
      <c r="Q2" s="229"/>
      <c r="R2" s="229"/>
      <c r="S2" s="229"/>
      <c r="T2" s="23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31"/>
      <c r="O3" s="232"/>
      <c r="P3" s="233"/>
      <c r="Q3" s="233"/>
      <c r="R3" s="233"/>
      <c r="S3" s="233"/>
      <c r="T3" s="23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35" t="s">
        <v>6</v>
      </c>
      <c r="B5" s="236"/>
      <c r="C5" s="241" t="s">
        <v>7</v>
      </c>
      <c r="D5" s="242"/>
      <c r="E5" s="242"/>
      <c r="F5" s="242"/>
      <c r="G5" s="242"/>
      <c r="H5" s="247" t="s">
        <v>8</v>
      </c>
      <c r="I5" s="248"/>
      <c r="J5" s="249" t="s">
        <v>9</v>
      </c>
      <c r="K5" s="250"/>
      <c r="L5" s="250"/>
      <c r="M5" s="250"/>
      <c r="N5" s="250"/>
      <c r="O5" s="251"/>
      <c r="P5" s="252" t="s">
        <v>10</v>
      </c>
      <c r="Q5" s="253"/>
      <c r="R5" s="254" t="s">
        <v>11</v>
      </c>
      <c r="S5" s="255"/>
      <c r="T5" s="25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37"/>
      <c r="B6" s="238"/>
      <c r="C6" s="243"/>
      <c r="D6" s="244"/>
      <c r="E6" s="244"/>
      <c r="F6" s="244"/>
      <c r="G6" s="244"/>
      <c r="H6" s="259" t="s">
        <v>14</v>
      </c>
      <c r="I6" s="261" t="s">
        <v>15</v>
      </c>
      <c r="J6" s="263" t="s">
        <v>16</v>
      </c>
      <c r="K6" s="265" t="s">
        <v>17</v>
      </c>
      <c r="L6" s="265" t="s">
        <v>18</v>
      </c>
      <c r="M6" s="267" t="s">
        <v>19</v>
      </c>
      <c r="N6" s="265" t="s">
        <v>20</v>
      </c>
      <c r="O6" s="269" t="s">
        <v>21</v>
      </c>
      <c r="P6" s="277" t="s">
        <v>22</v>
      </c>
      <c r="Q6" s="279" t="s">
        <v>23</v>
      </c>
      <c r="R6" s="281" t="s">
        <v>24</v>
      </c>
      <c r="S6" s="283" t="s">
        <v>25</v>
      </c>
      <c r="T6" s="257"/>
      <c r="U6" s="186"/>
      <c r="V6" s="180"/>
      <c r="W6" s="20"/>
      <c r="X6" s="285">
        <f>P2</f>
        <v>0</v>
      </c>
      <c r="Y6" s="285"/>
      <c r="Z6" s="285"/>
      <c r="AA6" s="285"/>
      <c r="AB6" s="286"/>
    </row>
    <row r="7" spans="1:28" s="1" customFormat="1" ht="18" customHeight="1">
      <c r="A7" s="237"/>
      <c r="B7" s="238"/>
      <c r="C7" s="243"/>
      <c r="D7" s="244"/>
      <c r="E7" s="244"/>
      <c r="F7" s="244"/>
      <c r="G7" s="244"/>
      <c r="H7" s="260"/>
      <c r="I7" s="262"/>
      <c r="J7" s="264"/>
      <c r="K7" s="266"/>
      <c r="L7" s="266"/>
      <c r="M7" s="268"/>
      <c r="N7" s="266"/>
      <c r="O7" s="270"/>
      <c r="P7" s="278"/>
      <c r="Q7" s="280"/>
      <c r="R7" s="282"/>
      <c r="S7" s="284"/>
      <c r="T7" s="258"/>
      <c r="U7" s="21"/>
      <c r="V7" s="13"/>
      <c r="W7" s="22" t="s">
        <v>26</v>
      </c>
      <c r="X7" s="2"/>
      <c r="Y7" s="285">
        <f>P3</f>
        <v>0</v>
      </c>
      <c r="Z7" s="285"/>
      <c r="AA7" s="285"/>
      <c r="AB7" s="286"/>
    </row>
    <row r="8" spans="1:28" s="1" customFormat="1" ht="18" customHeight="1">
      <c r="A8" s="237"/>
      <c r="B8" s="238"/>
      <c r="C8" s="243"/>
      <c r="D8" s="244"/>
      <c r="E8" s="244"/>
      <c r="F8" s="244"/>
      <c r="G8" s="244"/>
      <c r="H8" s="260"/>
      <c r="I8" s="262"/>
      <c r="J8" s="264"/>
      <c r="K8" s="266"/>
      <c r="L8" s="266"/>
      <c r="M8" s="268"/>
      <c r="N8" s="266"/>
      <c r="O8" s="270"/>
      <c r="P8" s="278"/>
      <c r="Q8" s="280"/>
      <c r="R8" s="282"/>
      <c r="S8" s="284"/>
      <c r="T8" s="258"/>
      <c r="U8" s="20"/>
      <c r="V8" s="13"/>
      <c r="W8" s="23"/>
      <c r="X8" s="24"/>
      <c r="Y8" s="287"/>
      <c r="Z8" s="287"/>
      <c r="AA8" s="287"/>
      <c r="AB8" s="288"/>
    </row>
    <row r="9" spans="1:28" s="1" customFormat="1" ht="18" customHeight="1">
      <c r="A9" s="239"/>
      <c r="B9" s="240"/>
      <c r="C9" s="245"/>
      <c r="D9" s="246"/>
      <c r="E9" s="246"/>
      <c r="F9" s="246"/>
      <c r="G9" s="24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8"/>
      <c r="D10" s="319"/>
      <c r="E10" s="319"/>
      <c r="F10" s="319"/>
      <c r="G10" s="319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73">
        <f>A2</f>
        <v>2026</v>
      </c>
      <c r="W10" s="274"/>
      <c r="X10" s="46" t="s">
        <v>40</v>
      </c>
      <c r="Y10" s="203">
        <f>E2</f>
        <v>8</v>
      </c>
      <c r="Z10" s="275" t="s">
        <v>119</v>
      </c>
      <c r="AA10" s="275"/>
      <c r="AB10" s="275"/>
    </row>
    <row r="11" spans="1:28" s="1" customFormat="1" ht="18.600000000000001" customHeight="1">
      <c r="A11" s="47"/>
      <c r="B11" s="48" t="str">
        <f t="shared" ref="B11:B74" si="0">IF(A11&lt;&gt;"",WEEKDAY($A$2&amp;"/"&amp;$E$2&amp;"/"&amp;A11),"")</f>
        <v/>
      </c>
      <c r="C11" s="271"/>
      <c r="D11" s="272"/>
      <c r="E11" s="272"/>
      <c r="F11" s="272"/>
      <c r="G11" s="272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76" t="s">
        <v>41</v>
      </c>
      <c r="X11" s="276"/>
      <c r="Y11" s="276"/>
      <c r="Z11" s="276"/>
      <c r="AA11" s="276"/>
      <c r="AB11" s="276"/>
    </row>
    <row r="12" spans="1:28" s="1" customFormat="1" ht="18.600000000000001" customHeight="1">
      <c r="A12" s="47"/>
      <c r="B12" s="48" t="str">
        <f t="shared" si="0"/>
        <v/>
      </c>
      <c r="C12" s="271"/>
      <c r="D12" s="272"/>
      <c r="E12" s="272"/>
      <c r="F12" s="272"/>
      <c r="G12" s="272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 t="shared" si="0"/>
        <v/>
      </c>
      <c r="C13" s="271"/>
      <c r="D13" s="272"/>
      <c r="E13" s="272"/>
      <c r="F13" s="272"/>
      <c r="G13" s="289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90" t="s">
        <v>42</v>
      </c>
      <c r="X13" s="293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71"/>
      <c r="D14" s="272"/>
      <c r="E14" s="272"/>
      <c r="F14" s="272"/>
      <c r="G14" s="272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91"/>
      <c r="X14" s="294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 t="shared" si="0"/>
        <v/>
      </c>
      <c r="C15" s="271"/>
      <c r="D15" s="272"/>
      <c r="E15" s="272"/>
      <c r="F15" s="272"/>
      <c r="G15" s="272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91"/>
      <c r="X15" s="294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si="0"/>
        <v/>
      </c>
      <c r="C16" s="271"/>
      <c r="D16" s="272"/>
      <c r="E16" s="272"/>
      <c r="F16" s="272"/>
      <c r="G16" s="272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91"/>
      <c r="X16" s="294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0"/>
        <v/>
      </c>
      <c r="C17" s="271"/>
      <c r="D17" s="272"/>
      <c r="E17" s="272"/>
      <c r="F17" s="272"/>
      <c r="G17" s="289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91"/>
      <c r="X17" s="294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0"/>
        <v/>
      </c>
      <c r="C18" s="271"/>
      <c r="D18" s="272"/>
      <c r="E18" s="272"/>
      <c r="F18" s="272"/>
      <c r="G18" s="289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91"/>
      <c r="X18" s="294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0"/>
        <v/>
      </c>
      <c r="C19" s="271"/>
      <c r="D19" s="272"/>
      <c r="E19" s="272"/>
      <c r="F19" s="272"/>
      <c r="G19" s="289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91"/>
      <c r="X19" s="294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0"/>
        <v/>
      </c>
      <c r="C20" s="271"/>
      <c r="D20" s="272"/>
      <c r="E20" s="272"/>
      <c r="F20" s="272"/>
      <c r="G20" s="289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91"/>
      <c r="X20" s="294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0"/>
        <v/>
      </c>
      <c r="C21" s="271"/>
      <c r="D21" s="272"/>
      <c r="E21" s="272"/>
      <c r="F21" s="272"/>
      <c r="G21" s="289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91"/>
      <c r="X21" s="294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0"/>
        <v/>
      </c>
      <c r="C22" s="271"/>
      <c r="D22" s="272"/>
      <c r="E22" s="272"/>
      <c r="F22" s="272"/>
      <c r="G22" s="289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91"/>
      <c r="X22" s="294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0"/>
        <v/>
      </c>
      <c r="C23" s="271"/>
      <c r="D23" s="272"/>
      <c r="E23" s="272"/>
      <c r="F23" s="272"/>
      <c r="G23" s="289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91"/>
      <c r="X23" s="294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0"/>
        <v/>
      </c>
      <c r="C24" s="271"/>
      <c r="D24" s="272"/>
      <c r="E24" s="272"/>
      <c r="F24" s="272"/>
      <c r="G24" s="289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91"/>
      <c r="X24" s="294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0"/>
        <v/>
      </c>
      <c r="C25" s="271"/>
      <c r="D25" s="272"/>
      <c r="E25" s="272"/>
      <c r="F25" s="272"/>
      <c r="G25" s="289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91"/>
      <c r="X25" s="294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0"/>
        <v/>
      </c>
      <c r="C26" s="271"/>
      <c r="D26" s="272"/>
      <c r="E26" s="272"/>
      <c r="F26" s="272"/>
      <c r="G26" s="289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91"/>
      <c r="X26" s="294"/>
      <c r="Y26" s="172" t="s">
        <v>72</v>
      </c>
      <c r="Z26" s="67" t="s">
        <v>58</v>
      </c>
      <c r="AA26" s="205">
        <f>COUNTIF($H$10:$H$84,"14その他")</f>
        <v>0</v>
      </c>
      <c r="AB26" s="69"/>
    </row>
    <row r="27" spans="1:28" s="1" customFormat="1" ht="18.600000000000001" customHeight="1">
      <c r="A27" s="47"/>
      <c r="B27" s="48" t="str">
        <f t="shared" si="0"/>
        <v/>
      </c>
      <c r="C27" s="271"/>
      <c r="D27" s="272"/>
      <c r="E27" s="272"/>
      <c r="F27" s="272"/>
      <c r="G27" s="289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91"/>
      <c r="X27" s="295"/>
      <c r="Y27" s="173" t="s">
        <v>0</v>
      </c>
      <c r="Z27" s="70" t="s">
        <v>73</v>
      </c>
      <c r="AA27" s="207">
        <f>SUM(AA13:AA26)</f>
        <v>0</v>
      </c>
      <c r="AB27" s="72"/>
    </row>
    <row r="28" spans="1:28" s="1" customFormat="1" ht="18.600000000000001" customHeight="1">
      <c r="A28" s="47"/>
      <c r="B28" s="48" t="str">
        <f t="shared" si="0"/>
        <v/>
      </c>
      <c r="C28" s="271"/>
      <c r="D28" s="272"/>
      <c r="E28" s="272"/>
      <c r="F28" s="272"/>
      <c r="G28" s="289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91"/>
      <c r="X28" s="294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0"/>
        <v/>
      </c>
      <c r="C29" s="271"/>
      <c r="D29" s="272"/>
      <c r="E29" s="272"/>
      <c r="F29" s="272"/>
      <c r="G29" s="289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91"/>
      <c r="X29" s="294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0"/>
        <v/>
      </c>
      <c r="C30" s="271"/>
      <c r="D30" s="272"/>
      <c r="E30" s="272"/>
      <c r="F30" s="272"/>
      <c r="G30" s="289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91"/>
      <c r="X30" s="294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0"/>
        <v/>
      </c>
      <c r="C31" s="271"/>
      <c r="D31" s="272"/>
      <c r="E31" s="272"/>
      <c r="F31" s="272"/>
      <c r="G31" s="289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91"/>
      <c r="X31" s="294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0"/>
        <v/>
      </c>
      <c r="C32" s="271"/>
      <c r="D32" s="272"/>
      <c r="E32" s="272"/>
      <c r="F32" s="272"/>
      <c r="G32" s="289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92"/>
      <c r="X32" s="295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0"/>
        <v/>
      </c>
      <c r="C33" s="271"/>
      <c r="D33" s="272"/>
      <c r="E33" s="272"/>
      <c r="F33" s="272"/>
      <c r="G33" s="289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96" t="s">
        <v>82</v>
      </c>
      <c r="X33" s="297"/>
      <c r="Y33" s="297"/>
      <c r="Z33" s="297"/>
      <c r="AA33" s="297"/>
      <c r="AB33" s="297"/>
    </row>
    <row r="34" spans="1:28" s="1" customFormat="1" ht="18.600000000000001" customHeight="1">
      <c r="A34" s="47"/>
      <c r="B34" s="48" t="str">
        <f t="shared" si="0"/>
        <v/>
      </c>
      <c r="C34" s="271"/>
      <c r="D34" s="272"/>
      <c r="E34" s="272"/>
      <c r="F34" s="272"/>
      <c r="G34" s="289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98" t="s">
        <v>83</v>
      </c>
      <c r="X34" s="29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0"/>
        <v/>
      </c>
      <c r="C35" s="271"/>
      <c r="D35" s="272"/>
      <c r="E35" s="272"/>
      <c r="F35" s="272"/>
      <c r="G35" s="289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300"/>
      <c r="X35" s="301"/>
      <c r="Y35" s="219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0"/>
        <v/>
      </c>
      <c r="C36" s="271"/>
      <c r="D36" s="272"/>
      <c r="E36" s="272"/>
      <c r="F36" s="272"/>
      <c r="G36" s="289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300"/>
      <c r="X36" s="30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0"/>
        <v/>
      </c>
      <c r="C37" s="271"/>
      <c r="D37" s="272"/>
      <c r="E37" s="272"/>
      <c r="F37" s="272"/>
      <c r="G37" s="289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300"/>
      <c r="X37" s="30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0"/>
        <v/>
      </c>
      <c r="C38" s="271"/>
      <c r="D38" s="272"/>
      <c r="E38" s="272"/>
      <c r="F38" s="272"/>
      <c r="G38" s="289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300"/>
      <c r="X38" s="30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0"/>
        <v/>
      </c>
      <c r="C39" s="271"/>
      <c r="D39" s="272"/>
      <c r="E39" s="272"/>
      <c r="F39" s="272"/>
      <c r="G39" s="289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302"/>
      <c r="X39" s="303"/>
      <c r="Y39" s="220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0"/>
        <v/>
      </c>
      <c r="C40" s="271"/>
      <c r="D40" s="272"/>
      <c r="E40" s="272"/>
      <c r="F40" s="272"/>
      <c r="G40" s="289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0"/>
        <v/>
      </c>
      <c r="C41" s="271"/>
      <c r="D41" s="272"/>
      <c r="E41" s="272"/>
      <c r="F41" s="272"/>
      <c r="G41" s="289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305" t="s">
        <v>10</v>
      </c>
      <c r="X41" s="306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0"/>
        <v/>
      </c>
      <c r="C42" s="271"/>
      <c r="D42" s="272"/>
      <c r="E42" s="272"/>
      <c r="F42" s="272"/>
      <c r="G42" s="289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307"/>
      <c r="X42" s="308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0"/>
        <v/>
      </c>
      <c r="C43" s="271"/>
      <c r="D43" s="272"/>
      <c r="E43" s="272"/>
      <c r="F43" s="272"/>
      <c r="G43" s="289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0"/>
        <v/>
      </c>
      <c r="C44" s="271"/>
      <c r="D44" s="272"/>
      <c r="E44" s="272"/>
      <c r="F44" s="272"/>
      <c r="G44" s="289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309" t="s">
        <v>11</v>
      </c>
      <c r="X44" s="310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0"/>
        <v/>
      </c>
      <c r="C45" s="271"/>
      <c r="D45" s="272"/>
      <c r="E45" s="272"/>
      <c r="F45" s="272"/>
      <c r="G45" s="289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311"/>
      <c r="X45" s="312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0"/>
        <v/>
      </c>
      <c r="C46" s="271"/>
      <c r="D46" s="272"/>
      <c r="E46" s="272"/>
      <c r="F46" s="272"/>
      <c r="G46" s="289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0"/>
        <v/>
      </c>
      <c r="C47" s="271"/>
      <c r="D47" s="272"/>
      <c r="E47" s="272"/>
      <c r="F47" s="272"/>
      <c r="G47" s="289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0"/>
        <v/>
      </c>
      <c r="C48" s="271"/>
      <c r="D48" s="272"/>
      <c r="E48" s="272"/>
      <c r="F48" s="272"/>
      <c r="G48" s="289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304"/>
      <c r="X48" s="304"/>
      <c r="Y48" s="304"/>
      <c r="Z48" s="81"/>
      <c r="AA48" s="7"/>
      <c r="AB48" s="86"/>
    </row>
    <row r="49" spans="1:26" s="1" customFormat="1" ht="18.600000000000001" customHeight="1">
      <c r="A49" s="47"/>
      <c r="B49" s="48" t="str">
        <f t="shared" si="0"/>
        <v/>
      </c>
      <c r="C49" s="271"/>
      <c r="D49" s="272"/>
      <c r="E49" s="272"/>
      <c r="F49" s="272"/>
      <c r="G49" s="289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304" t="str">
        <f>A2&amp;"年"&amp;E2&amp;"月"</f>
        <v>2026年8月</v>
      </c>
      <c r="X49" s="304"/>
      <c r="Y49" s="304"/>
      <c r="Z49" s="89"/>
    </row>
    <row r="50" spans="1:26" s="1" customFormat="1" ht="18.600000000000001" customHeight="1">
      <c r="A50" s="47"/>
      <c r="B50" s="48" t="str">
        <f t="shared" si="0"/>
        <v/>
      </c>
      <c r="C50" s="271"/>
      <c r="D50" s="272"/>
      <c r="E50" s="272"/>
      <c r="F50" s="272"/>
      <c r="G50" s="289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0"/>
        <v/>
      </c>
      <c r="C51" s="271"/>
      <c r="D51" s="272"/>
      <c r="E51" s="272"/>
      <c r="F51" s="272"/>
      <c r="G51" s="289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7</v>
      </c>
      <c r="Y51" s="91"/>
    </row>
    <row r="52" spans="1:26" s="1" customFormat="1" ht="18.600000000000001" customHeight="1">
      <c r="A52" s="47"/>
      <c r="B52" s="48" t="str">
        <f t="shared" si="0"/>
        <v/>
      </c>
      <c r="C52" s="271"/>
      <c r="D52" s="272"/>
      <c r="E52" s="272"/>
      <c r="F52" s="272"/>
      <c r="G52" s="289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1" si="1">WEEKDAY($A$2&amp;"/"&amp;$E$2&amp;"/"&amp;W52)</f>
        <v>1</v>
      </c>
      <c r="Y52" s="88"/>
    </row>
    <row r="53" spans="1:26" s="1" customFormat="1" ht="18.600000000000001" customHeight="1">
      <c r="A53" s="47"/>
      <c r="B53" s="48" t="str">
        <f t="shared" si="0"/>
        <v/>
      </c>
      <c r="C53" s="271"/>
      <c r="D53" s="272"/>
      <c r="E53" s="272"/>
      <c r="F53" s="272"/>
      <c r="G53" s="289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1"/>
        <v>2</v>
      </c>
      <c r="Y53" s="88"/>
    </row>
    <row r="54" spans="1:26" s="1" customFormat="1" ht="18.600000000000001" customHeight="1">
      <c r="A54" s="47"/>
      <c r="B54" s="48" t="str">
        <f t="shared" si="0"/>
        <v/>
      </c>
      <c r="C54" s="271"/>
      <c r="D54" s="272"/>
      <c r="E54" s="272"/>
      <c r="F54" s="272"/>
      <c r="G54" s="289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1"/>
        <v>3</v>
      </c>
      <c r="Y54" s="88"/>
    </row>
    <row r="55" spans="1:26" s="1" customFormat="1" ht="18.600000000000001" customHeight="1">
      <c r="A55" s="47"/>
      <c r="B55" s="48" t="str">
        <f t="shared" si="0"/>
        <v/>
      </c>
      <c r="C55" s="271"/>
      <c r="D55" s="272"/>
      <c r="E55" s="272"/>
      <c r="F55" s="272"/>
      <c r="G55" s="289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1"/>
        <v>4</v>
      </c>
      <c r="Y55" s="88"/>
    </row>
    <row r="56" spans="1:26" s="1" customFormat="1" ht="18.600000000000001" customHeight="1">
      <c r="A56" s="47"/>
      <c r="B56" s="48" t="str">
        <f t="shared" si="0"/>
        <v/>
      </c>
      <c r="C56" s="271"/>
      <c r="D56" s="272"/>
      <c r="E56" s="272"/>
      <c r="F56" s="272"/>
      <c r="G56" s="289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1"/>
        <v>5</v>
      </c>
      <c r="Y56" s="88"/>
    </row>
    <row r="57" spans="1:26" s="1" customFormat="1" ht="18.600000000000001" customHeight="1">
      <c r="A57" s="47"/>
      <c r="B57" s="48" t="str">
        <f t="shared" si="0"/>
        <v/>
      </c>
      <c r="C57" s="271"/>
      <c r="D57" s="272"/>
      <c r="E57" s="272"/>
      <c r="F57" s="272"/>
      <c r="G57" s="289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1"/>
        <v>6</v>
      </c>
      <c r="Y57" s="88"/>
    </row>
    <row r="58" spans="1:26" s="1" customFormat="1" ht="18.600000000000001" customHeight="1">
      <c r="A58" s="47"/>
      <c r="B58" s="48" t="str">
        <f t="shared" si="0"/>
        <v/>
      </c>
      <c r="C58" s="271"/>
      <c r="D58" s="272"/>
      <c r="E58" s="272"/>
      <c r="F58" s="272"/>
      <c r="G58" s="289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1"/>
        <v>7</v>
      </c>
      <c r="Y58" s="88"/>
    </row>
    <row r="59" spans="1:26" s="1" customFormat="1" ht="18.600000000000001" customHeight="1">
      <c r="A59" s="47"/>
      <c r="B59" s="48" t="str">
        <f t="shared" si="0"/>
        <v/>
      </c>
      <c r="C59" s="271"/>
      <c r="D59" s="272"/>
      <c r="E59" s="272"/>
      <c r="F59" s="272"/>
      <c r="G59" s="289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1"/>
        <v>1</v>
      </c>
      <c r="Y59" s="88"/>
    </row>
    <row r="60" spans="1:26" s="1" customFormat="1" ht="18.600000000000001" customHeight="1">
      <c r="A60" s="47"/>
      <c r="B60" s="48" t="str">
        <f t="shared" si="0"/>
        <v/>
      </c>
      <c r="C60" s="271"/>
      <c r="D60" s="272"/>
      <c r="E60" s="272"/>
      <c r="F60" s="272"/>
      <c r="G60" s="289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1"/>
        <v>2</v>
      </c>
      <c r="Y60" s="88"/>
    </row>
    <row r="61" spans="1:26" s="1" customFormat="1" ht="18.600000000000001" customHeight="1">
      <c r="A61" s="47"/>
      <c r="B61" s="48" t="str">
        <f t="shared" si="0"/>
        <v/>
      </c>
      <c r="C61" s="271"/>
      <c r="D61" s="272"/>
      <c r="E61" s="272"/>
      <c r="F61" s="272"/>
      <c r="G61" s="289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1"/>
        <v>3</v>
      </c>
      <c r="Y61" s="88"/>
    </row>
    <row r="62" spans="1:26" s="1" customFormat="1" ht="18.600000000000001" customHeight="1">
      <c r="A62" s="47"/>
      <c r="B62" s="48" t="str">
        <f t="shared" si="0"/>
        <v/>
      </c>
      <c r="C62" s="271"/>
      <c r="D62" s="272"/>
      <c r="E62" s="272"/>
      <c r="F62" s="272"/>
      <c r="G62" s="289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1"/>
        <v>4</v>
      </c>
      <c r="Y62" s="88"/>
    </row>
    <row r="63" spans="1:26" s="1" customFormat="1" ht="18.600000000000001" customHeight="1">
      <c r="A63" s="47"/>
      <c r="B63" s="48" t="str">
        <f t="shared" si="0"/>
        <v/>
      </c>
      <c r="C63" s="271"/>
      <c r="D63" s="272"/>
      <c r="E63" s="272"/>
      <c r="F63" s="272"/>
      <c r="G63" s="289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1"/>
        <v>5</v>
      </c>
      <c r="Y63" s="88"/>
    </row>
    <row r="64" spans="1:26" s="1" customFormat="1" ht="18.600000000000001" customHeight="1">
      <c r="A64" s="47"/>
      <c r="B64" s="48" t="str">
        <f t="shared" si="0"/>
        <v/>
      </c>
      <c r="C64" s="271"/>
      <c r="D64" s="272"/>
      <c r="E64" s="272"/>
      <c r="F64" s="272"/>
      <c r="G64" s="289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1"/>
        <v>6</v>
      </c>
      <c r="Y64" s="88"/>
    </row>
    <row r="65" spans="1:25" s="1" customFormat="1" ht="18.600000000000001" customHeight="1">
      <c r="A65" s="47"/>
      <c r="B65" s="48" t="str">
        <f t="shared" si="0"/>
        <v/>
      </c>
      <c r="C65" s="271"/>
      <c r="D65" s="272"/>
      <c r="E65" s="272"/>
      <c r="F65" s="272"/>
      <c r="G65" s="289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1"/>
        <v>7</v>
      </c>
      <c r="Y65" s="88"/>
    </row>
    <row r="66" spans="1:25" s="1" customFormat="1" ht="18.600000000000001" customHeight="1">
      <c r="A66" s="47"/>
      <c r="B66" s="48" t="str">
        <f t="shared" si="0"/>
        <v/>
      </c>
      <c r="C66" s="271"/>
      <c r="D66" s="272"/>
      <c r="E66" s="272"/>
      <c r="F66" s="272"/>
      <c r="G66" s="289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1"/>
        <v>1</v>
      </c>
      <c r="Y66" s="88"/>
    </row>
    <row r="67" spans="1:25" s="1" customFormat="1" ht="18.600000000000001" customHeight="1">
      <c r="A67" s="47"/>
      <c r="B67" s="48" t="str">
        <f t="shared" si="0"/>
        <v/>
      </c>
      <c r="C67" s="271"/>
      <c r="D67" s="272"/>
      <c r="E67" s="272"/>
      <c r="F67" s="272"/>
      <c r="G67" s="289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1"/>
        <v>2</v>
      </c>
      <c r="Y67" s="88"/>
    </row>
    <row r="68" spans="1:25" s="1" customFormat="1" ht="18.600000000000001" customHeight="1">
      <c r="A68" s="47"/>
      <c r="B68" s="48" t="str">
        <f t="shared" si="0"/>
        <v/>
      </c>
      <c r="C68" s="271"/>
      <c r="D68" s="272"/>
      <c r="E68" s="272"/>
      <c r="F68" s="272"/>
      <c r="G68" s="289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1"/>
        <v>3</v>
      </c>
      <c r="Y68" s="88"/>
    </row>
    <row r="69" spans="1:25" s="1" customFormat="1" ht="18.600000000000001" customHeight="1">
      <c r="A69" s="47"/>
      <c r="B69" s="48" t="str">
        <f t="shared" si="0"/>
        <v/>
      </c>
      <c r="C69" s="271"/>
      <c r="D69" s="272"/>
      <c r="E69" s="272"/>
      <c r="F69" s="272"/>
      <c r="G69" s="289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1"/>
        <v>4</v>
      </c>
      <c r="Y69" s="88"/>
    </row>
    <row r="70" spans="1:25" s="1" customFormat="1" ht="18.600000000000001" customHeight="1">
      <c r="A70" s="47"/>
      <c r="B70" s="48" t="str">
        <f t="shared" si="0"/>
        <v/>
      </c>
      <c r="C70" s="271"/>
      <c r="D70" s="272"/>
      <c r="E70" s="272"/>
      <c r="F70" s="272"/>
      <c r="G70" s="289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1"/>
        <v>5</v>
      </c>
      <c r="Y70" s="88"/>
    </row>
    <row r="71" spans="1:25" s="1" customFormat="1" ht="18.600000000000001" customHeight="1">
      <c r="A71" s="47"/>
      <c r="B71" s="48" t="str">
        <f t="shared" si="0"/>
        <v/>
      </c>
      <c r="C71" s="271"/>
      <c r="D71" s="272"/>
      <c r="E71" s="272"/>
      <c r="F71" s="272"/>
      <c r="G71" s="289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1"/>
        <v>6</v>
      </c>
      <c r="Y71" s="88"/>
    </row>
    <row r="72" spans="1:25" s="1" customFormat="1" ht="18.600000000000001" customHeight="1">
      <c r="A72" s="47"/>
      <c r="B72" s="48" t="str">
        <f t="shared" si="0"/>
        <v/>
      </c>
      <c r="C72" s="271"/>
      <c r="D72" s="272"/>
      <c r="E72" s="272"/>
      <c r="F72" s="272"/>
      <c r="G72" s="289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1"/>
        <v>7</v>
      </c>
      <c r="Y72" s="88"/>
    </row>
    <row r="73" spans="1:25" s="1" customFormat="1" ht="18.600000000000001" customHeight="1">
      <c r="A73" s="47"/>
      <c r="B73" s="48" t="str">
        <f t="shared" si="0"/>
        <v/>
      </c>
      <c r="C73" s="271"/>
      <c r="D73" s="272"/>
      <c r="E73" s="272"/>
      <c r="F73" s="272"/>
      <c r="G73" s="289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1"/>
        <v>1</v>
      </c>
      <c r="Y73" s="88"/>
    </row>
    <row r="74" spans="1:25" s="1" customFormat="1" ht="18.600000000000001" customHeight="1">
      <c r="A74" s="47"/>
      <c r="B74" s="48" t="str">
        <f t="shared" si="0"/>
        <v/>
      </c>
      <c r="C74" s="271"/>
      <c r="D74" s="272"/>
      <c r="E74" s="272"/>
      <c r="F74" s="272"/>
      <c r="G74" s="289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1"/>
        <v>2</v>
      </c>
      <c r="Y74" s="88"/>
    </row>
    <row r="75" spans="1:25" s="1" customFormat="1" ht="18.600000000000001" customHeight="1">
      <c r="A75" s="47"/>
      <c r="B75" s="48" t="str">
        <f t="shared" ref="B75:B84" si="2">IF(A75&lt;&gt;"",WEEKDAY($A$2&amp;"/"&amp;$E$2&amp;"/"&amp;A75),"")</f>
        <v/>
      </c>
      <c r="C75" s="271"/>
      <c r="D75" s="272"/>
      <c r="E75" s="272"/>
      <c r="F75" s="272"/>
      <c r="G75" s="289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1"/>
        <v>3</v>
      </c>
      <c r="Y75" s="88"/>
    </row>
    <row r="76" spans="1:25" s="1" customFormat="1" ht="18.600000000000001" customHeight="1">
      <c r="A76" s="47"/>
      <c r="B76" s="48" t="str">
        <f t="shared" si="2"/>
        <v/>
      </c>
      <c r="C76" s="271"/>
      <c r="D76" s="272"/>
      <c r="E76" s="272"/>
      <c r="F76" s="272"/>
      <c r="G76" s="289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1"/>
        <v>4</v>
      </c>
      <c r="Y76" s="88"/>
    </row>
    <row r="77" spans="1:25" s="1" customFormat="1" ht="18.600000000000001" customHeight="1">
      <c r="A77" s="47"/>
      <c r="B77" s="48" t="str">
        <f t="shared" si="2"/>
        <v/>
      </c>
      <c r="C77" s="271"/>
      <c r="D77" s="272"/>
      <c r="E77" s="272"/>
      <c r="F77" s="272"/>
      <c r="G77" s="289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1"/>
        <v>5</v>
      </c>
      <c r="Y77" s="88"/>
    </row>
    <row r="78" spans="1:25" s="1" customFormat="1" ht="18.600000000000001" customHeight="1">
      <c r="A78" s="47"/>
      <c r="B78" s="48" t="str">
        <f t="shared" si="2"/>
        <v/>
      </c>
      <c r="C78" s="271"/>
      <c r="D78" s="272"/>
      <c r="E78" s="272"/>
      <c r="F78" s="272"/>
      <c r="G78" s="289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1"/>
        <v>6</v>
      </c>
      <c r="Y78" s="88"/>
    </row>
    <row r="79" spans="1:25" s="1" customFormat="1" ht="18.600000000000001" customHeight="1">
      <c r="A79" s="47"/>
      <c r="B79" s="48" t="str">
        <f t="shared" si="2"/>
        <v/>
      </c>
      <c r="C79" s="271"/>
      <c r="D79" s="272"/>
      <c r="E79" s="272"/>
      <c r="F79" s="272"/>
      <c r="G79" s="289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1"/>
        <v>7</v>
      </c>
      <c r="Y79" s="88"/>
    </row>
    <row r="80" spans="1:25" s="1" customFormat="1" ht="18.600000000000001" customHeight="1">
      <c r="A80" s="47"/>
      <c r="B80" s="48" t="str">
        <f t="shared" si="2"/>
        <v/>
      </c>
      <c r="C80" s="271"/>
      <c r="D80" s="272"/>
      <c r="E80" s="272"/>
      <c r="F80" s="272"/>
      <c r="G80" s="289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1"/>
        <v>1</v>
      </c>
      <c r="Y80" s="88"/>
    </row>
    <row r="81" spans="1:28" s="1" customFormat="1" ht="18.600000000000001" customHeight="1">
      <c r="A81" s="47"/>
      <c r="B81" s="48" t="str">
        <f t="shared" si="2"/>
        <v/>
      </c>
      <c r="C81" s="271"/>
      <c r="D81" s="272"/>
      <c r="E81" s="272"/>
      <c r="F81" s="272"/>
      <c r="G81" s="289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7">
        <v>31</v>
      </c>
      <c r="X81" s="90">
        <f t="shared" si="1"/>
        <v>2</v>
      </c>
      <c r="Y81" s="86"/>
    </row>
    <row r="82" spans="1:28" s="1" customFormat="1" ht="18.600000000000001" customHeight="1">
      <c r="A82" s="47"/>
      <c r="B82" s="48" t="str">
        <f t="shared" si="2"/>
        <v/>
      </c>
      <c r="C82" s="271"/>
      <c r="D82" s="272"/>
      <c r="E82" s="272"/>
      <c r="F82" s="272"/>
      <c r="G82" s="289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2"/>
        <v/>
      </c>
      <c r="C83" s="271"/>
      <c r="D83" s="272"/>
      <c r="E83" s="272"/>
      <c r="F83" s="272"/>
      <c r="G83" s="289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 t="shared" si="2"/>
        <v/>
      </c>
      <c r="C84" s="313"/>
      <c r="D84" s="314"/>
      <c r="E84" s="314"/>
      <c r="F84" s="314"/>
      <c r="G84" s="314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315" t="s">
        <v>97</v>
      </c>
      <c r="B85" s="316"/>
      <c r="C85" s="316"/>
      <c r="D85" s="316"/>
      <c r="E85" s="316"/>
      <c r="F85" s="316"/>
      <c r="G85" s="317"/>
      <c r="H85" s="102">
        <f>COUNTA(H10:H84)</f>
        <v>0</v>
      </c>
      <c r="I85" s="103">
        <f>COUNTA(I10:I84)</f>
        <v>0</v>
      </c>
      <c r="J85" s="104">
        <f t="shared" ref="J85:S85" si="3">SUM(J10:J84)</f>
        <v>0</v>
      </c>
      <c r="K85" s="102">
        <f t="shared" si="3"/>
        <v>0</v>
      </c>
      <c r="L85" s="102">
        <f t="shared" si="3"/>
        <v>0</v>
      </c>
      <c r="M85" s="102">
        <f t="shared" si="3"/>
        <v>0</v>
      </c>
      <c r="N85" s="102">
        <f t="shared" si="3"/>
        <v>0</v>
      </c>
      <c r="O85" s="102">
        <f t="shared" si="3"/>
        <v>0</v>
      </c>
      <c r="P85" s="102">
        <f t="shared" si="3"/>
        <v>0</v>
      </c>
      <c r="Q85" s="102">
        <f t="shared" si="3"/>
        <v>0</v>
      </c>
      <c r="R85" s="102">
        <f t="shared" si="3"/>
        <v>0</v>
      </c>
      <c r="S85" s="102">
        <f t="shared" si="3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</sheetData>
  <sheetProtection password="BEBE" sheet="1" objects="1" scenarios="1"/>
  <mergeCells count="114">
    <mergeCell ref="A85:G85"/>
    <mergeCell ref="W49:Y49"/>
    <mergeCell ref="N2:O2"/>
    <mergeCell ref="P2:T2"/>
    <mergeCell ref="A2:C2"/>
    <mergeCell ref="N3:O3"/>
    <mergeCell ref="P3:T3"/>
    <mergeCell ref="A5:B9"/>
    <mergeCell ref="C5:G9"/>
    <mergeCell ref="H5:I5"/>
    <mergeCell ref="J5:O5"/>
    <mergeCell ref="P5:Q5"/>
    <mergeCell ref="R5:S5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0:G10"/>
    <mergeCell ref="T5:T8"/>
    <mergeCell ref="Q6:Q8"/>
    <mergeCell ref="R6:R8"/>
    <mergeCell ref="S6:S8"/>
    <mergeCell ref="X6:AB6"/>
    <mergeCell ref="Y7:AB8"/>
    <mergeCell ref="V10:W10"/>
    <mergeCell ref="Z10:AB10"/>
    <mergeCell ref="C11:G11"/>
    <mergeCell ref="C12:G12"/>
    <mergeCell ref="W11:AB11"/>
    <mergeCell ref="W13:W32"/>
    <mergeCell ref="X13:X27"/>
    <mergeCell ref="X28:X32"/>
    <mergeCell ref="C22:G22"/>
    <mergeCell ref="C23:G23"/>
    <mergeCell ref="C24:G24"/>
    <mergeCell ref="C25:G25"/>
    <mergeCell ref="C26:G26"/>
    <mergeCell ref="C27:G27"/>
    <mergeCell ref="C18:G18"/>
    <mergeCell ref="C19:G19"/>
    <mergeCell ref="C20:G20"/>
    <mergeCell ref="C28:G28"/>
    <mergeCell ref="C29:G29"/>
    <mergeCell ref="C30:G30"/>
    <mergeCell ref="C31:G31"/>
    <mergeCell ref="C32:G32"/>
    <mergeCell ref="C13:G13"/>
    <mergeCell ref="C14:G14"/>
    <mergeCell ref="C15:G15"/>
    <mergeCell ref="C16:G16"/>
    <mergeCell ref="C17:G17"/>
    <mergeCell ref="C21:G21"/>
    <mergeCell ref="W33:AB33"/>
    <mergeCell ref="W34:X39"/>
    <mergeCell ref="C45:G45"/>
    <mergeCell ref="C46:G46"/>
    <mergeCell ref="C47:G47"/>
    <mergeCell ref="C48:G48"/>
    <mergeCell ref="C49:G49"/>
    <mergeCell ref="C39:G39"/>
    <mergeCell ref="C40:G40"/>
    <mergeCell ref="C41:G41"/>
    <mergeCell ref="C42:G42"/>
    <mergeCell ref="C43:G43"/>
    <mergeCell ref="C44:G44"/>
    <mergeCell ref="W41:X42"/>
    <mergeCell ref="W44:X45"/>
    <mergeCell ref="W48:Y48"/>
    <mergeCell ref="C33:G33"/>
    <mergeCell ref="C34:G34"/>
    <mergeCell ref="C35:G35"/>
    <mergeCell ref="C36:G36"/>
    <mergeCell ref="C37:G37"/>
    <mergeCell ref="C38:G38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84:G84"/>
    <mergeCell ref="C80:G80"/>
    <mergeCell ref="C81:G81"/>
    <mergeCell ref="C82:G82"/>
    <mergeCell ref="C83:G83"/>
    <mergeCell ref="C74:G74"/>
    <mergeCell ref="C75:G75"/>
    <mergeCell ref="C76:G76"/>
    <mergeCell ref="C77:G77"/>
    <mergeCell ref="C78:G78"/>
    <mergeCell ref="C79:G79"/>
  </mergeCells>
  <phoneticPr fontId="2"/>
  <conditionalFormatting sqref="H32:H45">
    <cfRule type="expression" dxfId="153" priority="2">
      <formula>H32&lt;&gt;""</formula>
    </cfRule>
  </conditionalFormatting>
  <conditionalFormatting sqref="I32:I45">
    <cfRule type="expression" dxfId="152" priority="1">
      <formula>I32&lt;&gt;""</formula>
    </cfRule>
  </conditionalFormatting>
  <conditionalFormatting sqref="I10">
    <cfRule type="expression" dxfId="151" priority="12">
      <formula>I10&lt;&gt;""</formula>
    </cfRule>
  </conditionalFormatting>
  <conditionalFormatting sqref="J10:T12 J14:T84">
    <cfRule type="expression" dxfId="150" priority="11">
      <formula>J10&lt;&gt;""</formula>
    </cfRule>
  </conditionalFormatting>
  <conditionalFormatting sqref="C13:G13">
    <cfRule type="expression" dxfId="149" priority="10">
      <formula>C13&lt;&gt;""</formula>
    </cfRule>
  </conditionalFormatting>
  <conditionalFormatting sqref="J13:T13">
    <cfRule type="expression" dxfId="148" priority="9">
      <formula>J13&lt;&gt;""</formula>
    </cfRule>
  </conditionalFormatting>
  <conditionalFormatting sqref="H11:H31 H46:H84">
    <cfRule type="expression" dxfId="147" priority="8">
      <formula>H11&lt;&gt;""</formula>
    </cfRule>
  </conditionalFormatting>
  <conditionalFormatting sqref="I11:I31 I46:I84">
    <cfRule type="expression" dxfId="146" priority="7">
      <formula>I11&lt;&gt;""</formula>
    </cfRule>
  </conditionalFormatting>
  <conditionalFormatting sqref="T85">
    <cfRule type="cellIs" dxfId="145" priority="19" stopIfTrue="1" operator="greaterThan">
      <formula>30</formula>
    </cfRule>
  </conditionalFormatting>
  <conditionalFormatting sqref="H85">
    <cfRule type="cellIs" dxfId="144" priority="20" stopIfTrue="1" operator="notEqual">
      <formula>$I$84</formula>
    </cfRule>
  </conditionalFormatting>
  <conditionalFormatting sqref="I85">
    <cfRule type="cellIs" dxfId="143" priority="21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142" priority="17" operator="equal">
      <formula>1</formula>
    </cfRule>
    <cfRule type="cellIs" dxfId="141" priority="18" operator="equal">
      <formula>7</formula>
    </cfRule>
  </conditionalFormatting>
  <conditionalFormatting sqref="A10:A84">
    <cfRule type="expression" dxfId="140" priority="15">
      <formula>A10&lt;&gt;""</formula>
    </cfRule>
  </conditionalFormatting>
  <conditionalFormatting sqref="C10:G12 C14:G84">
    <cfRule type="expression" dxfId="139" priority="14">
      <formula>C10&lt;&gt;""</formula>
    </cfRule>
  </conditionalFormatting>
  <conditionalFormatting sqref="H10">
    <cfRule type="expression" dxfId="138" priority="13">
      <formula>H10&lt;&gt;""</formula>
    </cfRule>
  </conditionalFormatting>
  <conditionalFormatting sqref="P2:T3">
    <cfRule type="cellIs" dxfId="137" priority="6" operator="equal">
      <formula>""</formula>
    </cfRule>
  </conditionalFormatting>
  <conditionalFormatting sqref="X51:X81">
    <cfRule type="cellIs" priority="3" operator="between">
      <formula>2</formula>
      <formula>6</formula>
    </cfRule>
    <cfRule type="cellIs" dxfId="136" priority="4" operator="equal">
      <formula>1</formula>
    </cfRule>
    <cfRule type="cellIs" dxfId="135" priority="5" operator="equal">
      <formula>7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A10:A84">
      <formula1>$W$51:$W$81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zoomScaleNormal="100" workbookViewId="0">
      <selection activeCell="Y34" sqref="Y34:Y39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26">
        <v>2026</v>
      </c>
      <c r="B2" s="226"/>
      <c r="C2" s="226"/>
      <c r="D2" s="188" t="s">
        <v>1</v>
      </c>
      <c r="E2" s="189">
        <v>9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27" t="s">
        <v>4</v>
      </c>
      <c r="O2" s="228"/>
      <c r="P2" s="229"/>
      <c r="Q2" s="229"/>
      <c r="R2" s="229"/>
      <c r="S2" s="229"/>
      <c r="T2" s="23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31"/>
      <c r="O3" s="232"/>
      <c r="P3" s="233"/>
      <c r="Q3" s="233"/>
      <c r="R3" s="233"/>
      <c r="S3" s="233"/>
      <c r="T3" s="23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35" t="s">
        <v>6</v>
      </c>
      <c r="B5" s="236"/>
      <c r="C5" s="241" t="s">
        <v>7</v>
      </c>
      <c r="D5" s="242"/>
      <c r="E5" s="242"/>
      <c r="F5" s="242"/>
      <c r="G5" s="242"/>
      <c r="H5" s="247" t="s">
        <v>8</v>
      </c>
      <c r="I5" s="248"/>
      <c r="J5" s="249" t="s">
        <v>9</v>
      </c>
      <c r="K5" s="250"/>
      <c r="L5" s="250"/>
      <c r="M5" s="250"/>
      <c r="N5" s="250"/>
      <c r="O5" s="251"/>
      <c r="P5" s="252" t="s">
        <v>10</v>
      </c>
      <c r="Q5" s="253"/>
      <c r="R5" s="254" t="s">
        <v>11</v>
      </c>
      <c r="S5" s="255"/>
      <c r="T5" s="25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37"/>
      <c r="B6" s="238"/>
      <c r="C6" s="243"/>
      <c r="D6" s="244"/>
      <c r="E6" s="244"/>
      <c r="F6" s="244"/>
      <c r="G6" s="244"/>
      <c r="H6" s="259" t="s">
        <v>14</v>
      </c>
      <c r="I6" s="261" t="s">
        <v>15</v>
      </c>
      <c r="J6" s="263" t="s">
        <v>16</v>
      </c>
      <c r="K6" s="265" t="s">
        <v>17</v>
      </c>
      <c r="L6" s="265" t="s">
        <v>18</v>
      </c>
      <c r="M6" s="267" t="s">
        <v>19</v>
      </c>
      <c r="N6" s="265" t="s">
        <v>20</v>
      </c>
      <c r="O6" s="269" t="s">
        <v>21</v>
      </c>
      <c r="P6" s="277" t="s">
        <v>22</v>
      </c>
      <c r="Q6" s="279" t="s">
        <v>23</v>
      </c>
      <c r="R6" s="281" t="s">
        <v>24</v>
      </c>
      <c r="S6" s="283" t="s">
        <v>25</v>
      </c>
      <c r="T6" s="257"/>
      <c r="U6" s="186"/>
      <c r="V6" s="180"/>
      <c r="W6" s="20"/>
      <c r="X6" s="285">
        <f>P2</f>
        <v>0</v>
      </c>
      <c r="Y6" s="285"/>
      <c r="Z6" s="285"/>
      <c r="AA6" s="285"/>
      <c r="AB6" s="286"/>
    </row>
    <row r="7" spans="1:28" s="1" customFormat="1" ht="18" customHeight="1">
      <c r="A7" s="237"/>
      <c r="B7" s="238"/>
      <c r="C7" s="243"/>
      <c r="D7" s="244"/>
      <c r="E7" s="244"/>
      <c r="F7" s="244"/>
      <c r="G7" s="244"/>
      <c r="H7" s="260"/>
      <c r="I7" s="262"/>
      <c r="J7" s="264"/>
      <c r="K7" s="266"/>
      <c r="L7" s="266"/>
      <c r="M7" s="268"/>
      <c r="N7" s="266"/>
      <c r="O7" s="270"/>
      <c r="P7" s="278"/>
      <c r="Q7" s="280"/>
      <c r="R7" s="282"/>
      <c r="S7" s="284"/>
      <c r="T7" s="258"/>
      <c r="U7" s="21"/>
      <c r="V7" s="13"/>
      <c r="W7" s="22" t="s">
        <v>26</v>
      </c>
      <c r="X7" s="2"/>
      <c r="Y7" s="285">
        <f>P3</f>
        <v>0</v>
      </c>
      <c r="Z7" s="285"/>
      <c r="AA7" s="285"/>
      <c r="AB7" s="286"/>
    </row>
    <row r="8" spans="1:28" s="1" customFormat="1" ht="18" customHeight="1">
      <c r="A8" s="237"/>
      <c r="B8" s="238"/>
      <c r="C8" s="243"/>
      <c r="D8" s="244"/>
      <c r="E8" s="244"/>
      <c r="F8" s="244"/>
      <c r="G8" s="244"/>
      <c r="H8" s="260"/>
      <c r="I8" s="262"/>
      <c r="J8" s="264"/>
      <c r="K8" s="266"/>
      <c r="L8" s="266"/>
      <c r="M8" s="268"/>
      <c r="N8" s="266"/>
      <c r="O8" s="270"/>
      <c r="P8" s="278"/>
      <c r="Q8" s="280"/>
      <c r="R8" s="282"/>
      <c r="S8" s="284"/>
      <c r="T8" s="258"/>
      <c r="U8" s="20"/>
      <c r="V8" s="13"/>
      <c r="W8" s="23"/>
      <c r="X8" s="24"/>
      <c r="Y8" s="287"/>
      <c r="Z8" s="287"/>
      <c r="AA8" s="287"/>
      <c r="AB8" s="288"/>
    </row>
    <row r="9" spans="1:28" s="1" customFormat="1" ht="18" customHeight="1">
      <c r="A9" s="239"/>
      <c r="B9" s="240"/>
      <c r="C9" s="245"/>
      <c r="D9" s="246"/>
      <c r="E9" s="246"/>
      <c r="F9" s="246"/>
      <c r="G9" s="24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8"/>
      <c r="D10" s="319"/>
      <c r="E10" s="319"/>
      <c r="F10" s="319"/>
      <c r="G10" s="319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73">
        <f>A2</f>
        <v>2026</v>
      </c>
      <c r="W10" s="274"/>
      <c r="X10" s="46" t="s">
        <v>40</v>
      </c>
      <c r="Y10" s="203">
        <f>E2</f>
        <v>9</v>
      </c>
      <c r="Z10" s="275" t="s">
        <v>119</v>
      </c>
      <c r="AA10" s="275"/>
      <c r="AB10" s="275"/>
    </row>
    <row r="11" spans="1:28" s="1" customFormat="1" ht="18.600000000000001" customHeight="1">
      <c r="A11" s="47"/>
      <c r="B11" s="48" t="str">
        <f t="shared" ref="B11:B74" si="0">IF(A11&lt;&gt;"",WEEKDAY($A$2&amp;"/"&amp;$E$2&amp;"/"&amp;A11),"")</f>
        <v/>
      </c>
      <c r="C11" s="271"/>
      <c r="D11" s="272"/>
      <c r="E11" s="272"/>
      <c r="F11" s="272"/>
      <c r="G11" s="272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76" t="s">
        <v>41</v>
      </c>
      <c r="X11" s="276"/>
      <c r="Y11" s="276"/>
      <c r="Z11" s="276"/>
      <c r="AA11" s="276"/>
      <c r="AB11" s="276"/>
    </row>
    <row r="12" spans="1:28" s="1" customFormat="1" ht="18.600000000000001" customHeight="1">
      <c r="A12" s="47"/>
      <c r="B12" s="48" t="str">
        <f t="shared" si="0"/>
        <v/>
      </c>
      <c r="C12" s="271"/>
      <c r="D12" s="272"/>
      <c r="E12" s="272"/>
      <c r="F12" s="272"/>
      <c r="G12" s="272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 t="shared" si="0"/>
        <v/>
      </c>
      <c r="C13" s="271"/>
      <c r="D13" s="272"/>
      <c r="E13" s="272"/>
      <c r="F13" s="272"/>
      <c r="G13" s="289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90" t="s">
        <v>42</v>
      </c>
      <c r="X13" s="293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71"/>
      <c r="D14" s="272"/>
      <c r="E14" s="272"/>
      <c r="F14" s="272"/>
      <c r="G14" s="272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91"/>
      <c r="X14" s="294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 t="shared" si="0"/>
        <v/>
      </c>
      <c r="C15" s="271"/>
      <c r="D15" s="272"/>
      <c r="E15" s="272"/>
      <c r="F15" s="272"/>
      <c r="G15" s="272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91"/>
      <c r="X15" s="294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si="0"/>
        <v/>
      </c>
      <c r="C16" s="271"/>
      <c r="D16" s="272"/>
      <c r="E16" s="272"/>
      <c r="F16" s="272"/>
      <c r="G16" s="272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91"/>
      <c r="X16" s="294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0"/>
        <v/>
      </c>
      <c r="C17" s="271"/>
      <c r="D17" s="272"/>
      <c r="E17" s="272"/>
      <c r="F17" s="272"/>
      <c r="G17" s="289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91"/>
      <c r="X17" s="294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0"/>
        <v/>
      </c>
      <c r="C18" s="271"/>
      <c r="D18" s="272"/>
      <c r="E18" s="272"/>
      <c r="F18" s="272"/>
      <c r="G18" s="289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91"/>
      <c r="X18" s="294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0"/>
        <v/>
      </c>
      <c r="C19" s="271"/>
      <c r="D19" s="272"/>
      <c r="E19" s="272"/>
      <c r="F19" s="272"/>
      <c r="G19" s="289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91"/>
      <c r="X19" s="294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0"/>
        <v/>
      </c>
      <c r="C20" s="271"/>
      <c r="D20" s="272"/>
      <c r="E20" s="272"/>
      <c r="F20" s="272"/>
      <c r="G20" s="289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91"/>
      <c r="X20" s="294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0"/>
        <v/>
      </c>
      <c r="C21" s="271"/>
      <c r="D21" s="272"/>
      <c r="E21" s="272"/>
      <c r="F21" s="272"/>
      <c r="G21" s="289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91"/>
      <c r="X21" s="294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0"/>
        <v/>
      </c>
      <c r="C22" s="271"/>
      <c r="D22" s="272"/>
      <c r="E22" s="272"/>
      <c r="F22" s="272"/>
      <c r="G22" s="289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91"/>
      <c r="X22" s="294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0"/>
        <v/>
      </c>
      <c r="C23" s="271"/>
      <c r="D23" s="272"/>
      <c r="E23" s="272"/>
      <c r="F23" s="272"/>
      <c r="G23" s="289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91"/>
      <c r="X23" s="294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0"/>
        <v/>
      </c>
      <c r="C24" s="271"/>
      <c r="D24" s="272"/>
      <c r="E24" s="272"/>
      <c r="F24" s="272"/>
      <c r="G24" s="289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91"/>
      <c r="X24" s="294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0"/>
        <v/>
      </c>
      <c r="C25" s="271"/>
      <c r="D25" s="272"/>
      <c r="E25" s="272"/>
      <c r="F25" s="272"/>
      <c r="G25" s="289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91"/>
      <c r="X25" s="294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0"/>
        <v/>
      </c>
      <c r="C26" s="271"/>
      <c r="D26" s="272"/>
      <c r="E26" s="272"/>
      <c r="F26" s="272"/>
      <c r="G26" s="289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91"/>
      <c r="X26" s="294"/>
      <c r="Y26" s="172" t="s">
        <v>72</v>
      </c>
      <c r="Z26" s="67" t="s">
        <v>58</v>
      </c>
      <c r="AA26" s="205">
        <f>COUNTIF($H$10:$H$84,"14その他")</f>
        <v>0</v>
      </c>
      <c r="AB26" s="69"/>
    </row>
    <row r="27" spans="1:28" s="1" customFormat="1" ht="18.600000000000001" customHeight="1">
      <c r="A27" s="47"/>
      <c r="B27" s="48" t="str">
        <f t="shared" si="0"/>
        <v/>
      </c>
      <c r="C27" s="271"/>
      <c r="D27" s="272"/>
      <c r="E27" s="272"/>
      <c r="F27" s="272"/>
      <c r="G27" s="289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91"/>
      <c r="X27" s="295"/>
      <c r="Y27" s="173" t="s">
        <v>0</v>
      </c>
      <c r="Z27" s="70" t="s">
        <v>73</v>
      </c>
      <c r="AA27" s="207">
        <f>SUM(AA13:AA26)</f>
        <v>0</v>
      </c>
      <c r="AB27" s="72"/>
    </row>
    <row r="28" spans="1:28" s="1" customFormat="1" ht="18.600000000000001" customHeight="1">
      <c r="A28" s="47"/>
      <c r="B28" s="48" t="str">
        <f t="shared" si="0"/>
        <v/>
      </c>
      <c r="C28" s="271"/>
      <c r="D28" s="272"/>
      <c r="E28" s="272"/>
      <c r="F28" s="272"/>
      <c r="G28" s="289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91"/>
      <c r="X28" s="294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0"/>
        <v/>
      </c>
      <c r="C29" s="271"/>
      <c r="D29" s="272"/>
      <c r="E29" s="272"/>
      <c r="F29" s="272"/>
      <c r="G29" s="289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91"/>
      <c r="X29" s="294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0"/>
        <v/>
      </c>
      <c r="C30" s="271"/>
      <c r="D30" s="272"/>
      <c r="E30" s="272"/>
      <c r="F30" s="272"/>
      <c r="G30" s="289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91"/>
      <c r="X30" s="294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0"/>
        <v/>
      </c>
      <c r="C31" s="271"/>
      <c r="D31" s="272"/>
      <c r="E31" s="272"/>
      <c r="F31" s="272"/>
      <c r="G31" s="289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91"/>
      <c r="X31" s="294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0"/>
        <v/>
      </c>
      <c r="C32" s="271"/>
      <c r="D32" s="272"/>
      <c r="E32" s="272"/>
      <c r="F32" s="272"/>
      <c r="G32" s="289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92"/>
      <c r="X32" s="295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0"/>
        <v/>
      </c>
      <c r="C33" s="271"/>
      <c r="D33" s="272"/>
      <c r="E33" s="272"/>
      <c r="F33" s="272"/>
      <c r="G33" s="289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96" t="s">
        <v>82</v>
      </c>
      <c r="X33" s="297"/>
      <c r="Y33" s="297"/>
      <c r="Z33" s="297"/>
      <c r="AA33" s="297"/>
      <c r="AB33" s="297"/>
    </row>
    <row r="34" spans="1:28" s="1" customFormat="1" ht="18.600000000000001" customHeight="1">
      <c r="A34" s="47"/>
      <c r="B34" s="48" t="str">
        <f t="shared" si="0"/>
        <v/>
      </c>
      <c r="C34" s="271"/>
      <c r="D34" s="272"/>
      <c r="E34" s="272"/>
      <c r="F34" s="272"/>
      <c r="G34" s="289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98" t="s">
        <v>83</v>
      </c>
      <c r="X34" s="29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0"/>
        <v/>
      </c>
      <c r="C35" s="271"/>
      <c r="D35" s="272"/>
      <c r="E35" s="272"/>
      <c r="F35" s="272"/>
      <c r="G35" s="289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300"/>
      <c r="X35" s="301"/>
      <c r="Y35" s="219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0"/>
        <v/>
      </c>
      <c r="C36" s="271"/>
      <c r="D36" s="272"/>
      <c r="E36" s="272"/>
      <c r="F36" s="272"/>
      <c r="G36" s="289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300"/>
      <c r="X36" s="30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0"/>
        <v/>
      </c>
      <c r="C37" s="271"/>
      <c r="D37" s="272"/>
      <c r="E37" s="272"/>
      <c r="F37" s="272"/>
      <c r="G37" s="289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300"/>
      <c r="X37" s="30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0"/>
        <v/>
      </c>
      <c r="C38" s="271"/>
      <c r="D38" s="272"/>
      <c r="E38" s="272"/>
      <c r="F38" s="272"/>
      <c r="G38" s="289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300"/>
      <c r="X38" s="30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0"/>
        <v/>
      </c>
      <c r="C39" s="271"/>
      <c r="D39" s="272"/>
      <c r="E39" s="272"/>
      <c r="F39" s="272"/>
      <c r="G39" s="289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302"/>
      <c r="X39" s="303"/>
      <c r="Y39" s="220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0"/>
        <v/>
      </c>
      <c r="C40" s="271"/>
      <c r="D40" s="272"/>
      <c r="E40" s="272"/>
      <c r="F40" s="272"/>
      <c r="G40" s="289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0"/>
        <v/>
      </c>
      <c r="C41" s="271"/>
      <c r="D41" s="272"/>
      <c r="E41" s="272"/>
      <c r="F41" s="272"/>
      <c r="G41" s="289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305" t="s">
        <v>10</v>
      </c>
      <c r="X41" s="306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0"/>
        <v/>
      </c>
      <c r="C42" s="271"/>
      <c r="D42" s="272"/>
      <c r="E42" s="272"/>
      <c r="F42" s="272"/>
      <c r="G42" s="289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307"/>
      <c r="X42" s="308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0"/>
        <v/>
      </c>
      <c r="C43" s="271"/>
      <c r="D43" s="272"/>
      <c r="E43" s="272"/>
      <c r="F43" s="272"/>
      <c r="G43" s="289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0"/>
        <v/>
      </c>
      <c r="C44" s="271"/>
      <c r="D44" s="272"/>
      <c r="E44" s="272"/>
      <c r="F44" s="272"/>
      <c r="G44" s="289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309" t="s">
        <v>11</v>
      </c>
      <c r="X44" s="310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0"/>
        <v/>
      </c>
      <c r="C45" s="271"/>
      <c r="D45" s="272"/>
      <c r="E45" s="272"/>
      <c r="F45" s="272"/>
      <c r="G45" s="289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311"/>
      <c r="X45" s="312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0"/>
        <v/>
      </c>
      <c r="C46" s="271"/>
      <c r="D46" s="272"/>
      <c r="E46" s="272"/>
      <c r="F46" s="272"/>
      <c r="G46" s="289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0"/>
        <v/>
      </c>
      <c r="C47" s="271"/>
      <c r="D47" s="272"/>
      <c r="E47" s="272"/>
      <c r="F47" s="272"/>
      <c r="G47" s="289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0"/>
        <v/>
      </c>
      <c r="C48" s="271"/>
      <c r="D48" s="272"/>
      <c r="E48" s="272"/>
      <c r="F48" s="272"/>
      <c r="G48" s="289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304"/>
      <c r="X48" s="304"/>
      <c r="Y48" s="304"/>
      <c r="Z48" s="81"/>
      <c r="AA48" s="7"/>
      <c r="AB48" s="86"/>
    </row>
    <row r="49" spans="1:26" s="1" customFormat="1" ht="18.600000000000001" customHeight="1">
      <c r="A49" s="47"/>
      <c r="B49" s="48" t="str">
        <f t="shared" si="0"/>
        <v/>
      </c>
      <c r="C49" s="271"/>
      <c r="D49" s="272"/>
      <c r="E49" s="272"/>
      <c r="F49" s="272"/>
      <c r="G49" s="289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304" t="str">
        <f>A2&amp;"年"&amp;E2&amp;"月"</f>
        <v>2026年9月</v>
      </c>
      <c r="X49" s="304"/>
      <c r="Y49" s="304"/>
      <c r="Z49" s="89"/>
    </row>
    <row r="50" spans="1:26" s="1" customFormat="1" ht="18.600000000000001" customHeight="1">
      <c r="A50" s="47"/>
      <c r="B50" s="48" t="str">
        <f t="shared" si="0"/>
        <v/>
      </c>
      <c r="C50" s="271"/>
      <c r="D50" s="272"/>
      <c r="E50" s="272"/>
      <c r="F50" s="272"/>
      <c r="G50" s="289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0"/>
        <v/>
      </c>
      <c r="C51" s="271"/>
      <c r="D51" s="272"/>
      <c r="E51" s="272"/>
      <c r="F51" s="272"/>
      <c r="G51" s="289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3</v>
      </c>
      <c r="Y51" s="91"/>
    </row>
    <row r="52" spans="1:26" s="1" customFormat="1" ht="18.600000000000001" customHeight="1">
      <c r="A52" s="47"/>
      <c r="B52" s="48" t="str">
        <f t="shared" si="0"/>
        <v/>
      </c>
      <c r="C52" s="271"/>
      <c r="D52" s="272"/>
      <c r="E52" s="272"/>
      <c r="F52" s="272"/>
      <c r="G52" s="289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0" si="1">WEEKDAY($A$2&amp;"/"&amp;$E$2&amp;"/"&amp;W52)</f>
        <v>4</v>
      </c>
      <c r="Y52" s="88"/>
    </row>
    <row r="53" spans="1:26" s="1" customFormat="1" ht="18.600000000000001" customHeight="1">
      <c r="A53" s="47"/>
      <c r="B53" s="48" t="str">
        <f t="shared" si="0"/>
        <v/>
      </c>
      <c r="C53" s="271"/>
      <c r="D53" s="272"/>
      <c r="E53" s="272"/>
      <c r="F53" s="272"/>
      <c r="G53" s="289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1"/>
        <v>5</v>
      </c>
      <c r="Y53" s="88"/>
    </row>
    <row r="54" spans="1:26" s="1" customFormat="1" ht="18.600000000000001" customHeight="1">
      <c r="A54" s="47"/>
      <c r="B54" s="48" t="str">
        <f t="shared" si="0"/>
        <v/>
      </c>
      <c r="C54" s="271"/>
      <c r="D54" s="272"/>
      <c r="E54" s="272"/>
      <c r="F54" s="272"/>
      <c r="G54" s="289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1"/>
        <v>6</v>
      </c>
      <c r="Y54" s="88"/>
    </row>
    <row r="55" spans="1:26" s="1" customFormat="1" ht="18.600000000000001" customHeight="1">
      <c r="A55" s="47"/>
      <c r="B55" s="48" t="str">
        <f t="shared" si="0"/>
        <v/>
      </c>
      <c r="C55" s="271"/>
      <c r="D55" s="272"/>
      <c r="E55" s="272"/>
      <c r="F55" s="272"/>
      <c r="G55" s="289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1"/>
        <v>7</v>
      </c>
      <c r="Y55" s="88"/>
    </row>
    <row r="56" spans="1:26" s="1" customFormat="1" ht="18.600000000000001" customHeight="1">
      <c r="A56" s="47"/>
      <c r="B56" s="48" t="str">
        <f t="shared" si="0"/>
        <v/>
      </c>
      <c r="C56" s="271"/>
      <c r="D56" s="272"/>
      <c r="E56" s="272"/>
      <c r="F56" s="272"/>
      <c r="G56" s="289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1"/>
        <v>1</v>
      </c>
      <c r="Y56" s="88"/>
    </row>
    <row r="57" spans="1:26" s="1" customFormat="1" ht="18.600000000000001" customHeight="1">
      <c r="A57" s="47"/>
      <c r="B57" s="48" t="str">
        <f t="shared" si="0"/>
        <v/>
      </c>
      <c r="C57" s="271"/>
      <c r="D57" s="272"/>
      <c r="E57" s="272"/>
      <c r="F57" s="272"/>
      <c r="G57" s="289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1"/>
        <v>2</v>
      </c>
      <c r="Y57" s="88"/>
    </row>
    <row r="58" spans="1:26" s="1" customFormat="1" ht="18.600000000000001" customHeight="1">
      <c r="A58" s="47"/>
      <c r="B58" s="48" t="str">
        <f t="shared" si="0"/>
        <v/>
      </c>
      <c r="C58" s="271"/>
      <c r="D58" s="272"/>
      <c r="E58" s="272"/>
      <c r="F58" s="272"/>
      <c r="G58" s="289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1"/>
        <v>3</v>
      </c>
      <c r="Y58" s="88"/>
    </row>
    <row r="59" spans="1:26" s="1" customFormat="1" ht="18.600000000000001" customHeight="1">
      <c r="A59" s="47"/>
      <c r="B59" s="48" t="str">
        <f t="shared" si="0"/>
        <v/>
      </c>
      <c r="C59" s="271"/>
      <c r="D59" s="272"/>
      <c r="E59" s="272"/>
      <c r="F59" s="272"/>
      <c r="G59" s="289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1"/>
        <v>4</v>
      </c>
      <c r="Y59" s="88"/>
    </row>
    <row r="60" spans="1:26" s="1" customFormat="1" ht="18.600000000000001" customHeight="1">
      <c r="A60" s="47"/>
      <c r="B60" s="48" t="str">
        <f t="shared" si="0"/>
        <v/>
      </c>
      <c r="C60" s="271"/>
      <c r="D60" s="272"/>
      <c r="E60" s="272"/>
      <c r="F60" s="272"/>
      <c r="G60" s="289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1"/>
        <v>5</v>
      </c>
      <c r="Y60" s="88"/>
    </row>
    <row r="61" spans="1:26" s="1" customFormat="1" ht="18.600000000000001" customHeight="1">
      <c r="A61" s="47"/>
      <c r="B61" s="48" t="str">
        <f t="shared" si="0"/>
        <v/>
      </c>
      <c r="C61" s="271"/>
      <c r="D61" s="272"/>
      <c r="E61" s="272"/>
      <c r="F61" s="272"/>
      <c r="G61" s="289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1"/>
        <v>6</v>
      </c>
      <c r="Y61" s="88"/>
    </row>
    <row r="62" spans="1:26" s="1" customFormat="1" ht="18.600000000000001" customHeight="1">
      <c r="A62" s="47"/>
      <c r="B62" s="48" t="str">
        <f t="shared" si="0"/>
        <v/>
      </c>
      <c r="C62" s="271"/>
      <c r="D62" s="272"/>
      <c r="E62" s="272"/>
      <c r="F62" s="272"/>
      <c r="G62" s="289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1"/>
        <v>7</v>
      </c>
      <c r="Y62" s="88"/>
    </row>
    <row r="63" spans="1:26" s="1" customFormat="1" ht="18.600000000000001" customHeight="1">
      <c r="A63" s="47"/>
      <c r="B63" s="48" t="str">
        <f t="shared" si="0"/>
        <v/>
      </c>
      <c r="C63" s="271"/>
      <c r="D63" s="272"/>
      <c r="E63" s="272"/>
      <c r="F63" s="272"/>
      <c r="G63" s="289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1"/>
        <v>1</v>
      </c>
      <c r="Y63" s="88"/>
    </row>
    <row r="64" spans="1:26" s="1" customFormat="1" ht="18.600000000000001" customHeight="1">
      <c r="A64" s="47"/>
      <c r="B64" s="48" t="str">
        <f t="shared" si="0"/>
        <v/>
      </c>
      <c r="C64" s="271"/>
      <c r="D64" s="272"/>
      <c r="E64" s="272"/>
      <c r="F64" s="272"/>
      <c r="G64" s="289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1"/>
        <v>2</v>
      </c>
      <c r="Y64" s="88"/>
    </row>
    <row r="65" spans="1:25" s="1" customFormat="1" ht="18.600000000000001" customHeight="1">
      <c r="A65" s="47"/>
      <c r="B65" s="48" t="str">
        <f t="shared" si="0"/>
        <v/>
      </c>
      <c r="C65" s="271"/>
      <c r="D65" s="272"/>
      <c r="E65" s="272"/>
      <c r="F65" s="272"/>
      <c r="G65" s="289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1"/>
        <v>3</v>
      </c>
      <c r="Y65" s="88"/>
    </row>
    <row r="66" spans="1:25" s="1" customFormat="1" ht="18.600000000000001" customHeight="1">
      <c r="A66" s="47"/>
      <c r="B66" s="48" t="str">
        <f t="shared" si="0"/>
        <v/>
      </c>
      <c r="C66" s="271"/>
      <c r="D66" s="272"/>
      <c r="E66" s="272"/>
      <c r="F66" s="272"/>
      <c r="G66" s="289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1"/>
        <v>4</v>
      </c>
      <c r="Y66" s="88"/>
    </row>
    <row r="67" spans="1:25" s="1" customFormat="1" ht="18.600000000000001" customHeight="1">
      <c r="A67" s="47"/>
      <c r="B67" s="48" t="str">
        <f t="shared" si="0"/>
        <v/>
      </c>
      <c r="C67" s="271"/>
      <c r="D67" s="272"/>
      <c r="E67" s="272"/>
      <c r="F67" s="272"/>
      <c r="G67" s="289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1"/>
        <v>5</v>
      </c>
      <c r="Y67" s="88"/>
    </row>
    <row r="68" spans="1:25" s="1" customFormat="1" ht="18.600000000000001" customHeight="1">
      <c r="A68" s="47"/>
      <c r="B68" s="48" t="str">
        <f t="shared" si="0"/>
        <v/>
      </c>
      <c r="C68" s="271"/>
      <c r="D68" s="272"/>
      <c r="E68" s="272"/>
      <c r="F68" s="272"/>
      <c r="G68" s="289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1"/>
        <v>6</v>
      </c>
      <c r="Y68" s="88"/>
    </row>
    <row r="69" spans="1:25" s="1" customFormat="1" ht="18.600000000000001" customHeight="1">
      <c r="A69" s="47"/>
      <c r="B69" s="48" t="str">
        <f t="shared" si="0"/>
        <v/>
      </c>
      <c r="C69" s="271"/>
      <c r="D69" s="272"/>
      <c r="E69" s="272"/>
      <c r="F69" s="272"/>
      <c r="G69" s="289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1"/>
        <v>7</v>
      </c>
      <c r="Y69" s="88"/>
    </row>
    <row r="70" spans="1:25" s="1" customFormat="1" ht="18.600000000000001" customHeight="1">
      <c r="A70" s="47"/>
      <c r="B70" s="48" t="str">
        <f t="shared" si="0"/>
        <v/>
      </c>
      <c r="C70" s="271"/>
      <c r="D70" s="272"/>
      <c r="E70" s="272"/>
      <c r="F70" s="272"/>
      <c r="G70" s="289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1"/>
        <v>1</v>
      </c>
      <c r="Y70" s="88"/>
    </row>
    <row r="71" spans="1:25" s="1" customFormat="1" ht="18.600000000000001" customHeight="1">
      <c r="A71" s="47"/>
      <c r="B71" s="48" t="str">
        <f t="shared" si="0"/>
        <v/>
      </c>
      <c r="C71" s="271"/>
      <c r="D71" s="272"/>
      <c r="E71" s="272"/>
      <c r="F71" s="272"/>
      <c r="G71" s="289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1"/>
        <v>2</v>
      </c>
      <c r="Y71" s="88"/>
    </row>
    <row r="72" spans="1:25" s="1" customFormat="1" ht="18.600000000000001" customHeight="1">
      <c r="A72" s="47"/>
      <c r="B72" s="48" t="str">
        <f t="shared" si="0"/>
        <v/>
      </c>
      <c r="C72" s="271"/>
      <c r="D72" s="272"/>
      <c r="E72" s="272"/>
      <c r="F72" s="272"/>
      <c r="G72" s="289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1"/>
        <v>3</v>
      </c>
      <c r="Y72" s="88"/>
    </row>
    <row r="73" spans="1:25" s="1" customFormat="1" ht="18.600000000000001" customHeight="1">
      <c r="A73" s="47"/>
      <c r="B73" s="48" t="str">
        <f t="shared" si="0"/>
        <v/>
      </c>
      <c r="C73" s="271"/>
      <c r="D73" s="272"/>
      <c r="E73" s="272"/>
      <c r="F73" s="272"/>
      <c r="G73" s="289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1"/>
        <v>4</v>
      </c>
      <c r="Y73" s="88"/>
    </row>
    <row r="74" spans="1:25" s="1" customFormat="1" ht="18.600000000000001" customHeight="1">
      <c r="A74" s="47"/>
      <c r="B74" s="48" t="str">
        <f t="shared" si="0"/>
        <v/>
      </c>
      <c r="C74" s="271"/>
      <c r="D74" s="272"/>
      <c r="E74" s="272"/>
      <c r="F74" s="272"/>
      <c r="G74" s="289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1"/>
        <v>5</v>
      </c>
      <c r="Y74" s="88"/>
    </row>
    <row r="75" spans="1:25" s="1" customFormat="1" ht="18.600000000000001" customHeight="1">
      <c r="A75" s="47"/>
      <c r="B75" s="48" t="str">
        <f t="shared" ref="B75:B84" si="2">IF(A75&lt;&gt;"",WEEKDAY($A$2&amp;"/"&amp;$E$2&amp;"/"&amp;A75),"")</f>
        <v/>
      </c>
      <c r="C75" s="271"/>
      <c r="D75" s="272"/>
      <c r="E75" s="272"/>
      <c r="F75" s="272"/>
      <c r="G75" s="289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1"/>
        <v>6</v>
      </c>
      <c r="Y75" s="88"/>
    </row>
    <row r="76" spans="1:25" s="1" customFormat="1" ht="18.600000000000001" customHeight="1">
      <c r="A76" s="47"/>
      <c r="B76" s="48" t="str">
        <f t="shared" si="2"/>
        <v/>
      </c>
      <c r="C76" s="271"/>
      <c r="D76" s="272"/>
      <c r="E76" s="272"/>
      <c r="F76" s="272"/>
      <c r="G76" s="289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1"/>
        <v>7</v>
      </c>
      <c r="Y76" s="88"/>
    </row>
    <row r="77" spans="1:25" s="1" customFormat="1" ht="18.600000000000001" customHeight="1">
      <c r="A77" s="47"/>
      <c r="B77" s="48" t="str">
        <f t="shared" si="2"/>
        <v/>
      </c>
      <c r="C77" s="271"/>
      <c r="D77" s="272"/>
      <c r="E77" s="272"/>
      <c r="F77" s="272"/>
      <c r="G77" s="289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1"/>
        <v>1</v>
      </c>
      <c r="Y77" s="88"/>
    </row>
    <row r="78" spans="1:25" s="1" customFormat="1" ht="18.600000000000001" customHeight="1">
      <c r="A78" s="47"/>
      <c r="B78" s="48" t="str">
        <f t="shared" si="2"/>
        <v/>
      </c>
      <c r="C78" s="271"/>
      <c r="D78" s="272"/>
      <c r="E78" s="272"/>
      <c r="F78" s="272"/>
      <c r="G78" s="289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1"/>
        <v>2</v>
      </c>
      <c r="Y78" s="88"/>
    </row>
    <row r="79" spans="1:25" s="1" customFormat="1" ht="18.600000000000001" customHeight="1">
      <c r="A79" s="47"/>
      <c r="B79" s="48" t="str">
        <f t="shared" si="2"/>
        <v/>
      </c>
      <c r="C79" s="271"/>
      <c r="D79" s="272"/>
      <c r="E79" s="272"/>
      <c r="F79" s="272"/>
      <c r="G79" s="289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1"/>
        <v>3</v>
      </c>
      <c r="Y79" s="88"/>
    </row>
    <row r="80" spans="1:25" s="1" customFormat="1" ht="18.600000000000001" customHeight="1">
      <c r="A80" s="47"/>
      <c r="B80" s="48" t="str">
        <f t="shared" si="2"/>
        <v/>
      </c>
      <c r="C80" s="271"/>
      <c r="D80" s="272"/>
      <c r="E80" s="272"/>
      <c r="F80" s="272"/>
      <c r="G80" s="289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1"/>
        <v>4</v>
      </c>
      <c r="Y80" s="88"/>
    </row>
    <row r="81" spans="1:28" s="1" customFormat="1" ht="18.600000000000001" customHeight="1">
      <c r="A81" s="47"/>
      <c r="B81" s="48" t="str">
        <f t="shared" si="2"/>
        <v/>
      </c>
      <c r="C81" s="271"/>
      <c r="D81" s="272"/>
      <c r="E81" s="272"/>
      <c r="F81" s="272"/>
      <c r="G81" s="289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1"/>
      <c r="X81" s="7"/>
      <c r="Y81" s="86"/>
    </row>
    <row r="82" spans="1:28" s="1" customFormat="1" ht="18.600000000000001" customHeight="1">
      <c r="A82" s="47"/>
      <c r="B82" s="48" t="str">
        <f t="shared" si="2"/>
        <v/>
      </c>
      <c r="C82" s="271"/>
      <c r="D82" s="272"/>
      <c r="E82" s="272"/>
      <c r="F82" s="272"/>
      <c r="G82" s="289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2"/>
        <v/>
      </c>
      <c r="C83" s="271"/>
      <c r="D83" s="272"/>
      <c r="E83" s="272"/>
      <c r="F83" s="272"/>
      <c r="G83" s="289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 t="shared" si="2"/>
        <v/>
      </c>
      <c r="C84" s="313"/>
      <c r="D84" s="314"/>
      <c r="E84" s="314"/>
      <c r="F84" s="314"/>
      <c r="G84" s="314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315" t="s">
        <v>97</v>
      </c>
      <c r="B85" s="316"/>
      <c r="C85" s="316"/>
      <c r="D85" s="316"/>
      <c r="E85" s="316"/>
      <c r="F85" s="316"/>
      <c r="G85" s="317"/>
      <c r="H85" s="102">
        <f>COUNTA(H10:H84)</f>
        <v>0</v>
      </c>
      <c r="I85" s="103">
        <f>COUNTA(I10:I84)</f>
        <v>0</v>
      </c>
      <c r="J85" s="104">
        <f t="shared" ref="J85:S85" si="3">SUM(J10:J84)</f>
        <v>0</v>
      </c>
      <c r="K85" s="102">
        <f t="shared" si="3"/>
        <v>0</v>
      </c>
      <c r="L85" s="102">
        <f t="shared" si="3"/>
        <v>0</v>
      </c>
      <c r="M85" s="102">
        <f t="shared" si="3"/>
        <v>0</v>
      </c>
      <c r="N85" s="102">
        <f t="shared" si="3"/>
        <v>0</v>
      </c>
      <c r="O85" s="102">
        <f t="shared" si="3"/>
        <v>0</v>
      </c>
      <c r="P85" s="102">
        <f t="shared" si="3"/>
        <v>0</v>
      </c>
      <c r="Q85" s="102">
        <f t="shared" si="3"/>
        <v>0</v>
      </c>
      <c r="R85" s="102">
        <f t="shared" si="3"/>
        <v>0</v>
      </c>
      <c r="S85" s="102">
        <f t="shared" si="3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</sheetData>
  <sheetProtection password="BEBE" sheet="1" objects="1" scenarios="1"/>
  <mergeCells count="114">
    <mergeCell ref="A85:G85"/>
    <mergeCell ref="W49:Y49"/>
    <mergeCell ref="N2:O2"/>
    <mergeCell ref="P2:T2"/>
    <mergeCell ref="A2:C2"/>
    <mergeCell ref="N3:O3"/>
    <mergeCell ref="P3:T3"/>
    <mergeCell ref="A5:B9"/>
    <mergeCell ref="C5:G9"/>
    <mergeCell ref="H5:I5"/>
    <mergeCell ref="J5:O5"/>
    <mergeCell ref="P5:Q5"/>
    <mergeCell ref="R5:S5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0:G10"/>
    <mergeCell ref="T5:T8"/>
    <mergeCell ref="Q6:Q8"/>
    <mergeCell ref="R6:R8"/>
    <mergeCell ref="S6:S8"/>
    <mergeCell ref="X6:AB6"/>
    <mergeCell ref="Y7:AB8"/>
    <mergeCell ref="V10:W10"/>
    <mergeCell ref="Z10:AB10"/>
    <mergeCell ref="C11:G11"/>
    <mergeCell ref="C12:G12"/>
    <mergeCell ref="W11:AB11"/>
    <mergeCell ref="W13:W32"/>
    <mergeCell ref="X13:X27"/>
    <mergeCell ref="X28:X32"/>
    <mergeCell ref="C22:G22"/>
    <mergeCell ref="C23:G23"/>
    <mergeCell ref="C24:G24"/>
    <mergeCell ref="C25:G25"/>
    <mergeCell ref="C26:G26"/>
    <mergeCell ref="C27:G27"/>
    <mergeCell ref="C18:G18"/>
    <mergeCell ref="C19:G19"/>
    <mergeCell ref="C20:G20"/>
    <mergeCell ref="C28:G28"/>
    <mergeCell ref="C29:G29"/>
    <mergeCell ref="C30:G30"/>
    <mergeCell ref="C31:G31"/>
    <mergeCell ref="C32:G32"/>
    <mergeCell ref="C13:G13"/>
    <mergeCell ref="C14:G14"/>
    <mergeCell ref="C15:G15"/>
    <mergeCell ref="C16:G16"/>
    <mergeCell ref="C17:G17"/>
    <mergeCell ref="C21:G21"/>
    <mergeCell ref="W33:AB33"/>
    <mergeCell ref="W34:X39"/>
    <mergeCell ref="C45:G45"/>
    <mergeCell ref="C46:G46"/>
    <mergeCell ref="C47:G47"/>
    <mergeCell ref="C48:G48"/>
    <mergeCell ref="C49:G49"/>
    <mergeCell ref="C39:G39"/>
    <mergeCell ref="C40:G40"/>
    <mergeCell ref="C41:G41"/>
    <mergeCell ref="C42:G42"/>
    <mergeCell ref="C43:G43"/>
    <mergeCell ref="C44:G44"/>
    <mergeCell ref="W41:X42"/>
    <mergeCell ref="W44:X45"/>
    <mergeCell ref="W48:Y48"/>
    <mergeCell ref="C33:G33"/>
    <mergeCell ref="C34:G34"/>
    <mergeCell ref="C35:G35"/>
    <mergeCell ref="C36:G36"/>
    <mergeCell ref="C37:G37"/>
    <mergeCell ref="C38:G38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84:G84"/>
    <mergeCell ref="C80:G80"/>
    <mergeCell ref="C81:G81"/>
    <mergeCell ref="C82:G82"/>
    <mergeCell ref="C83:G83"/>
    <mergeCell ref="C74:G74"/>
    <mergeCell ref="C75:G75"/>
    <mergeCell ref="C76:G76"/>
    <mergeCell ref="C77:G77"/>
    <mergeCell ref="C78:G78"/>
    <mergeCell ref="C79:G79"/>
  </mergeCells>
  <phoneticPr fontId="2"/>
  <conditionalFormatting sqref="H25:H38">
    <cfRule type="expression" dxfId="134" priority="2">
      <formula>H25&lt;&gt;""</formula>
    </cfRule>
  </conditionalFormatting>
  <conditionalFormatting sqref="I25:I38">
    <cfRule type="expression" dxfId="133" priority="1">
      <formula>I25&lt;&gt;""</formula>
    </cfRule>
  </conditionalFormatting>
  <conditionalFormatting sqref="I10">
    <cfRule type="expression" dxfId="132" priority="12">
      <formula>I10&lt;&gt;""</formula>
    </cfRule>
  </conditionalFormatting>
  <conditionalFormatting sqref="J10:T12 J14:T84">
    <cfRule type="expression" dxfId="131" priority="11">
      <formula>J10&lt;&gt;""</formula>
    </cfRule>
  </conditionalFormatting>
  <conditionalFormatting sqref="C13:G13">
    <cfRule type="expression" dxfId="130" priority="10">
      <formula>C13&lt;&gt;""</formula>
    </cfRule>
  </conditionalFormatting>
  <conditionalFormatting sqref="J13:T13">
    <cfRule type="expression" dxfId="129" priority="9">
      <formula>J13&lt;&gt;""</formula>
    </cfRule>
  </conditionalFormatting>
  <conditionalFormatting sqref="H11:H24 H39:H84">
    <cfRule type="expression" dxfId="128" priority="8">
      <formula>H11&lt;&gt;""</formula>
    </cfRule>
  </conditionalFormatting>
  <conditionalFormatting sqref="I11:I24 I39:I84">
    <cfRule type="expression" dxfId="127" priority="7">
      <formula>I11&lt;&gt;""</formula>
    </cfRule>
  </conditionalFormatting>
  <conditionalFormatting sqref="T85">
    <cfRule type="cellIs" dxfId="126" priority="19" stopIfTrue="1" operator="greaterThan">
      <formula>30</formula>
    </cfRule>
  </conditionalFormatting>
  <conditionalFormatting sqref="H85">
    <cfRule type="cellIs" dxfId="125" priority="20" stopIfTrue="1" operator="notEqual">
      <formula>$I$84</formula>
    </cfRule>
  </conditionalFormatting>
  <conditionalFormatting sqref="I85">
    <cfRule type="cellIs" dxfId="124" priority="21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123" priority="17" operator="equal">
      <formula>1</formula>
    </cfRule>
    <cfRule type="cellIs" dxfId="122" priority="18" operator="equal">
      <formula>7</formula>
    </cfRule>
  </conditionalFormatting>
  <conditionalFormatting sqref="A10:A84">
    <cfRule type="expression" dxfId="121" priority="15">
      <formula>A10&lt;&gt;""</formula>
    </cfRule>
  </conditionalFormatting>
  <conditionalFormatting sqref="C10:G12 C14:G84">
    <cfRule type="expression" dxfId="120" priority="14">
      <formula>C10&lt;&gt;""</formula>
    </cfRule>
  </conditionalFormatting>
  <conditionalFormatting sqref="H10">
    <cfRule type="expression" dxfId="119" priority="13">
      <formula>H10&lt;&gt;""</formula>
    </cfRule>
  </conditionalFormatting>
  <conditionalFormatting sqref="P2:T3">
    <cfRule type="cellIs" dxfId="118" priority="6" operator="equal">
      <formula>""</formula>
    </cfRule>
  </conditionalFormatting>
  <conditionalFormatting sqref="X51:X80">
    <cfRule type="cellIs" priority="3" operator="between">
      <formula>2</formula>
      <formula>6</formula>
    </cfRule>
    <cfRule type="cellIs" dxfId="117" priority="4" operator="equal">
      <formula>1</formula>
    </cfRule>
    <cfRule type="cellIs" dxfId="116" priority="5" operator="equal">
      <formula>7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A10:A84">
      <formula1>$W$51:$W$80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zoomScaleNormal="100" workbookViewId="0">
      <selection activeCell="Y34" sqref="Y34:Y39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26">
        <v>2026</v>
      </c>
      <c r="B2" s="226"/>
      <c r="C2" s="226"/>
      <c r="D2" s="188" t="s">
        <v>1</v>
      </c>
      <c r="E2" s="189">
        <v>10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27" t="s">
        <v>4</v>
      </c>
      <c r="O2" s="228"/>
      <c r="P2" s="229"/>
      <c r="Q2" s="229"/>
      <c r="R2" s="229"/>
      <c r="S2" s="229"/>
      <c r="T2" s="23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31"/>
      <c r="O3" s="232"/>
      <c r="P3" s="233"/>
      <c r="Q3" s="233"/>
      <c r="R3" s="233"/>
      <c r="S3" s="233"/>
      <c r="T3" s="23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35" t="s">
        <v>6</v>
      </c>
      <c r="B5" s="236"/>
      <c r="C5" s="241" t="s">
        <v>7</v>
      </c>
      <c r="D5" s="242"/>
      <c r="E5" s="242"/>
      <c r="F5" s="242"/>
      <c r="G5" s="242"/>
      <c r="H5" s="247" t="s">
        <v>8</v>
      </c>
      <c r="I5" s="248"/>
      <c r="J5" s="249" t="s">
        <v>9</v>
      </c>
      <c r="K5" s="250"/>
      <c r="L5" s="250"/>
      <c r="M5" s="250"/>
      <c r="N5" s="250"/>
      <c r="O5" s="251"/>
      <c r="P5" s="252" t="s">
        <v>10</v>
      </c>
      <c r="Q5" s="253"/>
      <c r="R5" s="254" t="s">
        <v>11</v>
      </c>
      <c r="S5" s="255"/>
      <c r="T5" s="25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37"/>
      <c r="B6" s="238"/>
      <c r="C6" s="243"/>
      <c r="D6" s="244"/>
      <c r="E6" s="244"/>
      <c r="F6" s="244"/>
      <c r="G6" s="244"/>
      <c r="H6" s="259" t="s">
        <v>14</v>
      </c>
      <c r="I6" s="261" t="s">
        <v>15</v>
      </c>
      <c r="J6" s="263" t="s">
        <v>16</v>
      </c>
      <c r="K6" s="265" t="s">
        <v>17</v>
      </c>
      <c r="L6" s="265" t="s">
        <v>18</v>
      </c>
      <c r="M6" s="267" t="s">
        <v>19</v>
      </c>
      <c r="N6" s="265" t="s">
        <v>20</v>
      </c>
      <c r="O6" s="269" t="s">
        <v>21</v>
      </c>
      <c r="P6" s="277" t="s">
        <v>22</v>
      </c>
      <c r="Q6" s="279" t="s">
        <v>23</v>
      </c>
      <c r="R6" s="281" t="s">
        <v>24</v>
      </c>
      <c r="S6" s="283" t="s">
        <v>25</v>
      </c>
      <c r="T6" s="257"/>
      <c r="U6" s="186"/>
      <c r="V6" s="180"/>
      <c r="W6" s="20"/>
      <c r="X6" s="285">
        <f>P2</f>
        <v>0</v>
      </c>
      <c r="Y6" s="285"/>
      <c r="Z6" s="285"/>
      <c r="AA6" s="285"/>
      <c r="AB6" s="286"/>
    </row>
    <row r="7" spans="1:28" s="1" customFormat="1" ht="18" customHeight="1">
      <c r="A7" s="237"/>
      <c r="B7" s="238"/>
      <c r="C7" s="243"/>
      <c r="D7" s="244"/>
      <c r="E7" s="244"/>
      <c r="F7" s="244"/>
      <c r="G7" s="244"/>
      <c r="H7" s="260"/>
      <c r="I7" s="262"/>
      <c r="J7" s="264"/>
      <c r="K7" s="266"/>
      <c r="L7" s="266"/>
      <c r="M7" s="268"/>
      <c r="N7" s="266"/>
      <c r="O7" s="270"/>
      <c r="P7" s="278"/>
      <c r="Q7" s="280"/>
      <c r="R7" s="282"/>
      <c r="S7" s="284"/>
      <c r="T7" s="258"/>
      <c r="U7" s="21"/>
      <c r="V7" s="13"/>
      <c r="W7" s="22" t="s">
        <v>26</v>
      </c>
      <c r="X7" s="2"/>
      <c r="Y7" s="285">
        <f>P3</f>
        <v>0</v>
      </c>
      <c r="Z7" s="285"/>
      <c r="AA7" s="285"/>
      <c r="AB7" s="286"/>
    </row>
    <row r="8" spans="1:28" s="1" customFormat="1" ht="18" customHeight="1">
      <c r="A8" s="237"/>
      <c r="B8" s="238"/>
      <c r="C8" s="243"/>
      <c r="D8" s="244"/>
      <c r="E8" s="244"/>
      <c r="F8" s="244"/>
      <c r="G8" s="244"/>
      <c r="H8" s="260"/>
      <c r="I8" s="262"/>
      <c r="J8" s="264"/>
      <c r="K8" s="266"/>
      <c r="L8" s="266"/>
      <c r="M8" s="268"/>
      <c r="N8" s="266"/>
      <c r="O8" s="270"/>
      <c r="P8" s="278"/>
      <c r="Q8" s="280"/>
      <c r="R8" s="282"/>
      <c r="S8" s="284"/>
      <c r="T8" s="258"/>
      <c r="U8" s="20"/>
      <c r="V8" s="13"/>
      <c r="W8" s="23"/>
      <c r="X8" s="24"/>
      <c r="Y8" s="287"/>
      <c r="Z8" s="287"/>
      <c r="AA8" s="287"/>
      <c r="AB8" s="288"/>
    </row>
    <row r="9" spans="1:28" s="1" customFormat="1" ht="18" customHeight="1">
      <c r="A9" s="239"/>
      <c r="B9" s="240"/>
      <c r="C9" s="245"/>
      <c r="D9" s="246"/>
      <c r="E9" s="246"/>
      <c r="F9" s="246"/>
      <c r="G9" s="24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8"/>
      <c r="D10" s="319"/>
      <c r="E10" s="319"/>
      <c r="F10" s="319"/>
      <c r="G10" s="319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73">
        <f>A2</f>
        <v>2026</v>
      </c>
      <c r="W10" s="274"/>
      <c r="X10" s="46" t="s">
        <v>40</v>
      </c>
      <c r="Y10" s="203">
        <f>E2</f>
        <v>10</v>
      </c>
      <c r="Z10" s="275" t="s">
        <v>119</v>
      </c>
      <c r="AA10" s="275"/>
      <c r="AB10" s="275"/>
    </row>
    <row r="11" spans="1:28" s="1" customFormat="1" ht="18.600000000000001" customHeight="1">
      <c r="A11" s="47"/>
      <c r="B11" s="48" t="str">
        <f t="shared" ref="B11:B74" si="0">IF(A11&lt;&gt;"",WEEKDAY($A$2&amp;"/"&amp;$E$2&amp;"/"&amp;A11),"")</f>
        <v/>
      </c>
      <c r="C11" s="271"/>
      <c r="D11" s="272"/>
      <c r="E11" s="272"/>
      <c r="F11" s="272"/>
      <c r="G11" s="272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76" t="s">
        <v>41</v>
      </c>
      <c r="X11" s="276"/>
      <c r="Y11" s="276"/>
      <c r="Z11" s="276"/>
      <c r="AA11" s="276"/>
      <c r="AB11" s="276"/>
    </row>
    <row r="12" spans="1:28" s="1" customFormat="1" ht="18.600000000000001" customHeight="1">
      <c r="A12" s="47"/>
      <c r="B12" s="48" t="str">
        <f t="shared" si="0"/>
        <v/>
      </c>
      <c r="C12" s="271"/>
      <c r="D12" s="272"/>
      <c r="E12" s="272"/>
      <c r="F12" s="272"/>
      <c r="G12" s="272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 t="shared" si="0"/>
        <v/>
      </c>
      <c r="C13" s="271"/>
      <c r="D13" s="272"/>
      <c r="E13" s="272"/>
      <c r="F13" s="272"/>
      <c r="G13" s="289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90" t="s">
        <v>42</v>
      </c>
      <c r="X13" s="293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71"/>
      <c r="D14" s="272"/>
      <c r="E14" s="272"/>
      <c r="F14" s="272"/>
      <c r="G14" s="272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91"/>
      <c r="X14" s="294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 t="shared" si="0"/>
        <v/>
      </c>
      <c r="C15" s="271"/>
      <c r="D15" s="272"/>
      <c r="E15" s="272"/>
      <c r="F15" s="272"/>
      <c r="G15" s="272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91"/>
      <c r="X15" s="294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si="0"/>
        <v/>
      </c>
      <c r="C16" s="271"/>
      <c r="D16" s="272"/>
      <c r="E16" s="272"/>
      <c r="F16" s="272"/>
      <c r="G16" s="272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91"/>
      <c r="X16" s="294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0"/>
        <v/>
      </c>
      <c r="C17" s="271"/>
      <c r="D17" s="272"/>
      <c r="E17" s="272"/>
      <c r="F17" s="272"/>
      <c r="G17" s="289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91"/>
      <c r="X17" s="294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0"/>
        <v/>
      </c>
      <c r="C18" s="271"/>
      <c r="D18" s="272"/>
      <c r="E18" s="272"/>
      <c r="F18" s="272"/>
      <c r="G18" s="289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91"/>
      <c r="X18" s="294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0"/>
        <v/>
      </c>
      <c r="C19" s="271"/>
      <c r="D19" s="272"/>
      <c r="E19" s="272"/>
      <c r="F19" s="272"/>
      <c r="G19" s="289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91"/>
      <c r="X19" s="294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0"/>
        <v/>
      </c>
      <c r="C20" s="271"/>
      <c r="D20" s="272"/>
      <c r="E20" s="272"/>
      <c r="F20" s="272"/>
      <c r="G20" s="289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91"/>
      <c r="X20" s="294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0"/>
        <v/>
      </c>
      <c r="C21" s="271"/>
      <c r="D21" s="272"/>
      <c r="E21" s="272"/>
      <c r="F21" s="272"/>
      <c r="G21" s="289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91"/>
      <c r="X21" s="294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0"/>
        <v/>
      </c>
      <c r="C22" s="271"/>
      <c r="D22" s="272"/>
      <c r="E22" s="272"/>
      <c r="F22" s="272"/>
      <c r="G22" s="289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91"/>
      <c r="X22" s="294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0"/>
        <v/>
      </c>
      <c r="C23" s="271"/>
      <c r="D23" s="272"/>
      <c r="E23" s="272"/>
      <c r="F23" s="272"/>
      <c r="G23" s="289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91"/>
      <c r="X23" s="294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0"/>
        <v/>
      </c>
      <c r="C24" s="271"/>
      <c r="D24" s="272"/>
      <c r="E24" s="272"/>
      <c r="F24" s="272"/>
      <c r="G24" s="289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91"/>
      <c r="X24" s="294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0"/>
        <v/>
      </c>
      <c r="C25" s="271"/>
      <c r="D25" s="272"/>
      <c r="E25" s="272"/>
      <c r="F25" s="272"/>
      <c r="G25" s="289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91"/>
      <c r="X25" s="294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0"/>
        <v/>
      </c>
      <c r="C26" s="271"/>
      <c r="D26" s="272"/>
      <c r="E26" s="272"/>
      <c r="F26" s="272"/>
      <c r="G26" s="289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91"/>
      <c r="X26" s="294"/>
      <c r="Y26" s="172" t="s">
        <v>72</v>
      </c>
      <c r="Z26" s="67" t="s">
        <v>58</v>
      </c>
      <c r="AA26" s="205">
        <f>COUNTIF($H$10:$H$84,"14その他")</f>
        <v>0</v>
      </c>
      <c r="AB26" s="69"/>
    </row>
    <row r="27" spans="1:28" s="1" customFormat="1" ht="18.600000000000001" customHeight="1">
      <c r="A27" s="47"/>
      <c r="B27" s="48" t="str">
        <f t="shared" si="0"/>
        <v/>
      </c>
      <c r="C27" s="271"/>
      <c r="D27" s="272"/>
      <c r="E27" s="272"/>
      <c r="F27" s="272"/>
      <c r="G27" s="289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91"/>
      <c r="X27" s="295"/>
      <c r="Y27" s="173" t="s">
        <v>0</v>
      </c>
      <c r="Z27" s="70" t="s">
        <v>73</v>
      </c>
      <c r="AA27" s="207">
        <f>SUM(AA13:AA26)</f>
        <v>0</v>
      </c>
      <c r="AB27" s="72"/>
    </row>
    <row r="28" spans="1:28" s="1" customFormat="1" ht="18.600000000000001" customHeight="1">
      <c r="A28" s="47"/>
      <c r="B28" s="48" t="str">
        <f t="shared" si="0"/>
        <v/>
      </c>
      <c r="C28" s="271"/>
      <c r="D28" s="272"/>
      <c r="E28" s="272"/>
      <c r="F28" s="272"/>
      <c r="G28" s="289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91"/>
      <c r="X28" s="294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0"/>
        <v/>
      </c>
      <c r="C29" s="271"/>
      <c r="D29" s="272"/>
      <c r="E29" s="272"/>
      <c r="F29" s="272"/>
      <c r="G29" s="289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91"/>
      <c r="X29" s="294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0"/>
        <v/>
      </c>
      <c r="C30" s="271"/>
      <c r="D30" s="272"/>
      <c r="E30" s="272"/>
      <c r="F30" s="272"/>
      <c r="G30" s="289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91"/>
      <c r="X30" s="294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0"/>
        <v/>
      </c>
      <c r="C31" s="271"/>
      <c r="D31" s="272"/>
      <c r="E31" s="272"/>
      <c r="F31" s="272"/>
      <c r="G31" s="289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91"/>
      <c r="X31" s="294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0"/>
        <v/>
      </c>
      <c r="C32" s="271"/>
      <c r="D32" s="272"/>
      <c r="E32" s="272"/>
      <c r="F32" s="272"/>
      <c r="G32" s="289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92"/>
      <c r="X32" s="295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0"/>
        <v/>
      </c>
      <c r="C33" s="271"/>
      <c r="D33" s="272"/>
      <c r="E33" s="272"/>
      <c r="F33" s="272"/>
      <c r="G33" s="289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96" t="s">
        <v>82</v>
      </c>
      <c r="X33" s="297"/>
      <c r="Y33" s="297"/>
      <c r="Z33" s="297"/>
      <c r="AA33" s="297"/>
      <c r="AB33" s="297"/>
    </row>
    <row r="34" spans="1:28" s="1" customFormat="1" ht="18.600000000000001" customHeight="1">
      <c r="A34" s="47"/>
      <c r="B34" s="48" t="str">
        <f t="shared" si="0"/>
        <v/>
      </c>
      <c r="C34" s="271"/>
      <c r="D34" s="272"/>
      <c r="E34" s="272"/>
      <c r="F34" s="272"/>
      <c r="G34" s="289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98" t="s">
        <v>83</v>
      </c>
      <c r="X34" s="29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0"/>
        <v/>
      </c>
      <c r="C35" s="271"/>
      <c r="D35" s="272"/>
      <c r="E35" s="272"/>
      <c r="F35" s="272"/>
      <c r="G35" s="289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300"/>
      <c r="X35" s="301"/>
      <c r="Y35" s="219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0"/>
        <v/>
      </c>
      <c r="C36" s="271"/>
      <c r="D36" s="272"/>
      <c r="E36" s="272"/>
      <c r="F36" s="272"/>
      <c r="G36" s="289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300"/>
      <c r="X36" s="30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0"/>
        <v/>
      </c>
      <c r="C37" s="271"/>
      <c r="D37" s="272"/>
      <c r="E37" s="272"/>
      <c r="F37" s="272"/>
      <c r="G37" s="289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300"/>
      <c r="X37" s="30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0"/>
        <v/>
      </c>
      <c r="C38" s="271"/>
      <c r="D38" s="272"/>
      <c r="E38" s="272"/>
      <c r="F38" s="272"/>
      <c r="G38" s="289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300"/>
      <c r="X38" s="30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0"/>
        <v/>
      </c>
      <c r="C39" s="271"/>
      <c r="D39" s="272"/>
      <c r="E39" s="272"/>
      <c r="F39" s="272"/>
      <c r="G39" s="289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302"/>
      <c r="X39" s="303"/>
      <c r="Y39" s="220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0"/>
        <v/>
      </c>
      <c r="C40" s="271"/>
      <c r="D40" s="272"/>
      <c r="E40" s="272"/>
      <c r="F40" s="272"/>
      <c r="G40" s="289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0"/>
        <v/>
      </c>
      <c r="C41" s="271"/>
      <c r="D41" s="272"/>
      <c r="E41" s="272"/>
      <c r="F41" s="272"/>
      <c r="G41" s="289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305" t="s">
        <v>10</v>
      </c>
      <c r="X41" s="306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0"/>
        <v/>
      </c>
      <c r="C42" s="271"/>
      <c r="D42" s="272"/>
      <c r="E42" s="272"/>
      <c r="F42" s="272"/>
      <c r="G42" s="289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307"/>
      <c r="X42" s="308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0"/>
        <v/>
      </c>
      <c r="C43" s="271"/>
      <c r="D43" s="272"/>
      <c r="E43" s="272"/>
      <c r="F43" s="272"/>
      <c r="G43" s="289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0"/>
        <v/>
      </c>
      <c r="C44" s="271"/>
      <c r="D44" s="272"/>
      <c r="E44" s="272"/>
      <c r="F44" s="272"/>
      <c r="G44" s="289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309" t="s">
        <v>11</v>
      </c>
      <c r="X44" s="310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0"/>
        <v/>
      </c>
      <c r="C45" s="271"/>
      <c r="D45" s="272"/>
      <c r="E45" s="272"/>
      <c r="F45" s="272"/>
      <c r="G45" s="289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311"/>
      <c r="X45" s="312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0"/>
        <v/>
      </c>
      <c r="C46" s="271"/>
      <c r="D46" s="272"/>
      <c r="E46" s="272"/>
      <c r="F46" s="272"/>
      <c r="G46" s="289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0"/>
        <v/>
      </c>
      <c r="C47" s="271"/>
      <c r="D47" s="272"/>
      <c r="E47" s="272"/>
      <c r="F47" s="272"/>
      <c r="G47" s="289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0"/>
        <v/>
      </c>
      <c r="C48" s="271"/>
      <c r="D48" s="272"/>
      <c r="E48" s="272"/>
      <c r="F48" s="272"/>
      <c r="G48" s="289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304"/>
      <c r="X48" s="304"/>
      <c r="Y48" s="304"/>
      <c r="Z48" s="81"/>
      <c r="AA48" s="7"/>
      <c r="AB48" s="86"/>
    </row>
    <row r="49" spans="1:26" s="1" customFormat="1" ht="18.600000000000001" customHeight="1">
      <c r="A49" s="47"/>
      <c r="B49" s="48" t="str">
        <f t="shared" si="0"/>
        <v/>
      </c>
      <c r="C49" s="271"/>
      <c r="D49" s="272"/>
      <c r="E49" s="272"/>
      <c r="F49" s="272"/>
      <c r="G49" s="289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304" t="str">
        <f>A2&amp;"年"&amp;E2&amp;"月"</f>
        <v>2026年10月</v>
      </c>
      <c r="X49" s="304"/>
      <c r="Y49" s="304"/>
      <c r="Z49" s="89"/>
    </row>
    <row r="50" spans="1:26" s="1" customFormat="1" ht="18.600000000000001" customHeight="1">
      <c r="A50" s="47"/>
      <c r="B50" s="48" t="str">
        <f t="shared" si="0"/>
        <v/>
      </c>
      <c r="C50" s="271"/>
      <c r="D50" s="272"/>
      <c r="E50" s="272"/>
      <c r="F50" s="272"/>
      <c r="G50" s="289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0"/>
        <v/>
      </c>
      <c r="C51" s="271"/>
      <c r="D51" s="272"/>
      <c r="E51" s="272"/>
      <c r="F51" s="272"/>
      <c r="G51" s="289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5</v>
      </c>
      <c r="Y51" s="91"/>
    </row>
    <row r="52" spans="1:26" s="1" customFormat="1" ht="18.600000000000001" customHeight="1">
      <c r="A52" s="47"/>
      <c r="B52" s="48" t="str">
        <f t="shared" si="0"/>
        <v/>
      </c>
      <c r="C52" s="271"/>
      <c r="D52" s="272"/>
      <c r="E52" s="272"/>
      <c r="F52" s="272"/>
      <c r="G52" s="289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1" si="1">WEEKDAY($A$2&amp;"/"&amp;$E$2&amp;"/"&amp;W52)</f>
        <v>6</v>
      </c>
      <c r="Y52" s="88"/>
    </row>
    <row r="53" spans="1:26" s="1" customFormat="1" ht="18.600000000000001" customHeight="1">
      <c r="A53" s="47"/>
      <c r="B53" s="48" t="str">
        <f t="shared" si="0"/>
        <v/>
      </c>
      <c r="C53" s="271"/>
      <c r="D53" s="272"/>
      <c r="E53" s="272"/>
      <c r="F53" s="272"/>
      <c r="G53" s="289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1"/>
        <v>7</v>
      </c>
      <c r="Y53" s="88"/>
    </row>
    <row r="54" spans="1:26" s="1" customFormat="1" ht="18.600000000000001" customHeight="1">
      <c r="A54" s="47"/>
      <c r="B54" s="48" t="str">
        <f t="shared" si="0"/>
        <v/>
      </c>
      <c r="C54" s="271"/>
      <c r="D54" s="272"/>
      <c r="E54" s="272"/>
      <c r="F54" s="272"/>
      <c r="G54" s="289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1"/>
        <v>1</v>
      </c>
      <c r="Y54" s="88"/>
    </row>
    <row r="55" spans="1:26" s="1" customFormat="1" ht="18.600000000000001" customHeight="1">
      <c r="A55" s="47"/>
      <c r="B55" s="48" t="str">
        <f t="shared" si="0"/>
        <v/>
      </c>
      <c r="C55" s="271"/>
      <c r="D55" s="272"/>
      <c r="E55" s="272"/>
      <c r="F55" s="272"/>
      <c r="G55" s="289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1"/>
        <v>2</v>
      </c>
      <c r="Y55" s="88"/>
    </row>
    <row r="56" spans="1:26" s="1" customFormat="1" ht="18.600000000000001" customHeight="1">
      <c r="A56" s="47"/>
      <c r="B56" s="48" t="str">
        <f t="shared" si="0"/>
        <v/>
      </c>
      <c r="C56" s="271"/>
      <c r="D56" s="272"/>
      <c r="E56" s="272"/>
      <c r="F56" s="272"/>
      <c r="G56" s="289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1"/>
        <v>3</v>
      </c>
      <c r="Y56" s="88"/>
    </row>
    <row r="57" spans="1:26" s="1" customFormat="1" ht="18.600000000000001" customHeight="1">
      <c r="A57" s="47"/>
      <c r="B57" s="48" t="str">
        <f t="shared" si="0"/>
        <v/>
      </c>
      <c r="C57" s="271"/>
      <c r="D57" s="272"/>
      <c r="E57" s="272"/>
      <c r="F57" s="272"/>
      <c r="G57" s="289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1"/>
        <v>4</v>
      </c>
      <c r="Y57" s="88"/>
    </row>
    <row r="58" spans="1:26" s="1" customFormat="1" ht="18.600000000000001" customHeight="1">
      <c r="A58" s="47"/>
      <c r="B58" s="48" t="str">
        <f t="shared" si="0"/>
        <v/>
      </c>
      <c r="C58" s="271"/>
      <c r="D58" s="272"/>
      <c r="E58" s="272"/>
      <c r="F58" s="272"/>
      <c r="G58" s="289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1"/>
        <v>5</v>
      </c>
      <c r="Y58" s="88"/>
    </row>
    <row r="59" spans="1:26" s="1" customFormat="1" ht="18.600000000000001" customHeight="1">
      <c r="A59" s="47"/>
      <c r="B59" s="48" t="str">
        <f t="shared" si="0"/>
        <v/>
      </c>
      <c r="C59" s="271"/>
      <c r="D59" s="272"/>
      <c r="E59" s="272"/>
      <c r="F59" s="272"/>
      <c r="G59" s="289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1"/>
        <v>6</v>
      </c>
      <c r="Y59" s="88"/>
    </row>
    <row r="60" spans="1:26" s="1" customFormat="1" ht="18.600000000000001" customHeight="1">
      <c r="A60" s="47"/>
      <c r="B60" s="48" t="str">
        <f t="shared" si="0"/>
        <v/>
      </c>
      <c r="C60" s="271"/>
      <c r="D60" s="272"/>
      <c r="E60" s="272"/>
      <c r="F60" s="272"/>
      <c r="G60" s="289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1"/>
        <v>7</v>
      </c>
      <c r="Y60" s="88"/>
    </row>
    <row r="61" spans="1:26" s="1" customFormat="1" ht="18.600000000000001" customHeight="1">
      <c r="A61" s="47"/>
      <c r="B61" s="48" t="str">
        <f t="shared" si="0"/>
        <v/>
      </c>
      <c r="C61" s="271"/>
      <c r="D61" s="272"/>
      <c r="E61" s="272"/>
      <c r="F61" s="272"/>
      <c r="G61" s="289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1"/>
        <v>1</v>
      </c>
      <c r="Y61" s="88"/>
    </row>
    <row r="62" spans="1:26" s="1" customFormat="1" ht="18.600000000000001" customHeight="1">
      <c r="A62" s="47"/>
      <c r="B62" s="48" t="str">
        <f t="shared" si="0"/>
        <v/>
      </c>
      <c r="C62" s="271"/>
      <c r="D62" s="272"/>
      <c r="E62" s="272"/>
      <c r="F62" s="272"/>
      <c r="G62" s="289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1"/>
        <v>2</v>
      </c>
      <c r="Y62" s="88"/>
    </row>
    <row r="63" spans="1:26" s="1" customFormat="1" ht="18.600000000000001" customHeight="1">
      <c r="A63" s="47"/>
      <c r="B63" s="48" t="str">
        <f t="shared" si="0"/>
        <v/>
      </c>
      <c r="C63" s="271"/>
      <c r="D63" s="272"/>
      <c r="E63" s="272"/>
      <c r="F63" s="272"/>
      <c r="G63" s="289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1"/>
        <v>3</v>
      </c>
      <c r="Y63" s="88"/>
    </row>
    <row r="64" spans="1:26" s="1" customFormat="1" ht="18.600000000000001" customHeight="1">
      <c r="A64" s="47"/>
      <c r="B64" s="48" t="str">
        <f t="shared" si="0"/>
        <v/>
      </c>
      <c r="C64" s="271"/>
      <c r="D64" s="272"/>
      <c r="E64" s="272"/>
      <c r="F64" s="272"/>
      <c r="G64" s="289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1"/>
        <v>4</v>
      </c>
      <c r="Y64" s="88"/>
    </row>
    <row r="65" spans="1:25" s="1" customFormat="1" ht="18.600000000000001" customHeight="1">
      <c r="A65" s="47"/>
      <c r="B65" s="48" t="str">
        <f t="shared" si="0"/>
        <v/>
      </c>
      <c r="C65" s="271"/>
      <c r="D65" s="272"/>
      <c r="E65" s="272"/>
      <c r="F65" s="272"/>
      <c r="G65" s="289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1"/>
        <v>5</v>
      </c>
      <c r="Y65" s="88"/>
    </row>
    <row r="66" spans="1:25" s="1" customFormat="1" ht="18.600000000000001" customHeight="1">
      <c r="A66" s="47"/>
      <c r="B66" s="48" t="str">
        <f t="shared" si="0"/>
        <v/>
      </c>
      <c r="C66" s="271"/>
      <c r="D66" s="272"/>
      <c r="E66" s="272"/>
      <c r="F66" s="272"/>
      <c r="G66" s="289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1"/>
        <v>6</v>
      </c>
      <c r="Y66" s="88"/>
    </row>
    <row r="67" spans="1:25" s="1" customFormat="1" ht="18.600000000000001" customHeight="1">
      <c r="A67" s="47"/>
      <c r="B67" s="48" t="str">
        <f t="shared" si="0"/>
        <v/>
      </c>
      <c r="C67" s="271"/>
      <c r="D67" s="272"/>
      <c r="E67" s="272"/>
      <c r="F67" s="272"/>
      <c r="G67" s="289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1"/>
        <v>7</v>
      </c>
      <c r="Y67" s="88"/>
    </row>
    <row r="68" spans="1:25" s="1" customFormat="1" ht="18.600000000000001" customHeight="1">
      <c r="A68" s="47"/>
      <c r="B68" s="48" t="str">
        <f t="shared" si="0"/>
        <v/>
      </c>
      <c r="C68" s="271"/>
      <c r="D68" s="272"/>
      <c r="E68" s="272"/>
      <c r="F68" s="272"/>
      <c r="G68" s="289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1"/>
        <v>1</v>
      </c>
      <c r="Y68" s="88"/>
    </row>
    <row r="69" spans="1:25" s="1" customFormat="1" ht="18.600000000000001" customHeight="1">
      <c r="A69" s="47"/>
      <c r="B69" s="48" t="str">
        <f t="shared" si="0"/>
        <v/>
      </c>
      <c r="C69" s="271"/>
      <c r="D69" s="272"/>
      <c r="E69" s="272"/>
      <c r="F69" s="272"/>
      <c r="G69" s="289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1"/>
        <v>2</v>
      </c>
      <c r="Y69" s="88"/>
    </row>
    <row r="70" spans="1:25" s="1" customFormat="1" ht="18.600000000000001" customHeight="1">
      <c r="A70" s="47"/>
      <c r="B70" s="48" t="str">
        <f t="shared" si="0"/>
        <v/>
      </c>
      <c r="C70" s="271"/>
      <c r="D70" s="272"/>
      <c r="E70" s="272"/>
      <c r="F70" s="272"/>
      <c r="G70" s="289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1"/>
        <v>3</v>
      </c>
      <c r="Y70" s="88"/>
    </row>
    <row r="71" spans="1:25" s="1" customFormat="1" ht="18.600000000000001" customHeight="1">
      <c r="A71" s="47"/>
      <c r="B71" s="48" t="str">
        <f t="shared" si="0"/>
        <v/>
      </c>
      <c r="C71" s="271"/>
      <c r="D71" s="272"/>
      <c r="E71" s="272"/>
      <c r="F71" s="272"/>
      <c r="G71" s="289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1"/>
        <v>4</v>
      </c>
      <c r="Y71" s="88"/>
    </row>
    <row r="72" spans="1:25" s="1" customFormat="1" ht="18.600000000000001" customHeight="1">
      <c r="A72" s="47"/>
      <c r="B72" s="48" t="str">
        <f t="shared" si="0"/>
        <v/>
      </c>
      <c r="C72" s="271"/>
      <c r="D72" s="272"/>
      <c r="E72" s="272"/>
      <c r="F72" s="272"/>
      <c r="G72" s="289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1"/>
        <v>5</v>
      </c>
      <c r="Y72" s="88"/>
    </row>
    <row r="73" spans="1:25" s="1" customFormat="1" ht="18.600000000000001" customHeight="1">
      <c r="A73" s="47"/>
      <c r="B73" s="48" t="str">
        <f t="shared" si="0"/>
        <v/>
      </c>
      <c r="C73" s="271"/>
      <c r="D73" s="272"/>
      <c r="E73" s="272"/>
      <c r="F73" s="272"/>
      <c r="G73" s="289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1"/>
        <v>6</v>
      </c>
      <c r="Y73" s="88"/>
    </row>
    <row r="74" spans="1:25" s="1" customFormat="1" ht="18.600000000000001" customHeight="1">
      <c r="A74" s="47"/>
      <c r="B74" s="48" t="str">
        <f t="shared" si="0"/>
        <v/>
      </c>
      <c r="C74" s="271"/>
      <c r="D74" s="272"/>
      <c r="E74" s="272"/>
      <c r="F74" s="272"/>
      <c r="G74" s="289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1"/>
        <v>7</v>
      </c>
      <c r="Y74" s="88"/>
    </row>
    <row r="75" spans="1:25" s="1" customFormat="1" ht="18.600000000000001" customHeight="1">
      <c r="A75" s="47"/>
      <c r="B75" s="48" t="str">
        <f t="shared" ref="B75:B84" si="2">IF(A75&lt;&gt;"",WEEKDAY($A$2&amp;"/"&amp;$E$2&amp;"/"&amp;A75),"")</f>
        <v/>
      </c>
      <c r="C75" s="271"/>
      <c r="D75" s="272"/>
      <c r="E75" s="272"/>
      <c r="F75" s="272"/>
      <c r="G75" s="289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1"/>
        <v>1</v>
      </c>
      <c r="Y75" s="88"/>
    </row>
    <row r="76" spans="1:25" s="1" customFormat="1" ht="18.600000000000001" customHeight="1">
      <c r="A76" s="47"/>
      <c r="B76" s="48" t="str">
        <f t="shared" si="2"/>
        <v/>
      </c>
      <c r="C76" s="271"/>
      <c r="D76" s="272"/>
      <c r="E76" s="272"/>
      <c r="F76" s="272"/>
      <c r="G76" s="289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1"/>
        <v>2</v>
      </c>
      <c r="Y76" s="88"/>
    </row>
    <row r="77" spans="1:25" s="1" customFormat="1" ht="18.600000000000001" customHeight="1">
      <c r="A77" s="47"/>
      <c r="B77" s="48" t="str">
        <f t="shared" si="2"/>
        <v/>
      </c>
      <c r="C77" s="271"/>
      <c r="D77" s="272"/>
      <c r="E77" s="272"/>
      <c r="F77" s="272"/>
      <c r="G77" s="289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1"/>
        <v>3</v>
      </c>
      <c r="Y77" s="88"/>
    </row>
    <row r="78" spans="1:25" s="1" customFormat="1" ht="18.600000000000001" customHeight="1">
      <c r="A78" s="47"/>
      <c r="B78" s="48" t="str">
        <f t="shared" si="2"/>
        <v/>
      </c>
      <c r="C78" s="271"/>
      <c r="D78" s="272"/>
      <c r="E78" s="272"/>
      <c r="F78" s="272"/>
      <c r="G78" s="289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1"/>
        <v>4</v>
      </c>
      <c r="Y78" s="88"/>
    </row>
    <row r="79" spans="1:25" s="1" customFormat="1" ht="18.600000000000001" customHeight="1">
      <c r="A79" s="47"/>
      <c r="B79" s="48" t="str">
        <f t="shared" si="2"/>
        <v/>
      </c>
      <c r="C79" s="271"/>
      <c r="D79" s="272"/>
      <c r="E79" s="272"/>
      <c r="F79" s="272"/>
      <c r="G79" s="289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1"/>
        <v>5</v>
      </c>
      <c r="Y79" s="88"/>
    </row>
    <row r="80" spans="1:25" s="1" customFormat="1" ht="18.600000000000001" customHeight="1">
      <c r="A80" s="47"/>
      <c r="B80" s="48" t="str">
        <f t="shared" si="2"/>
        <v/>
      </c>
      <c r="C80" s="271"/>
      <c r="D80" s="272"/>
      <c r="E80" s="272"/>
      <c r="F80" s="272"/>
      <c r="G80" s="289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1"/>
        <v>6</v>
      </c>
      <c r="Y80" s="88"/>
    </row>
    <row r="81" spans="1:28" s="1" customFormat="1" ht="18.600000000000001" customHeight="1">
      <c r="A81" s="47"/>
      <c r="B81" s="48" t="str">
        <f t="shared" si="2"/>
        <v/>
      </c>
      <c r="C81" s="271"/>
      <c r="D81" s="272"/>
      <c r="E81" s="272"/>
      <c r="F81" s="272"/>
      <c r="G81" s="289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7">
        <v>31</v>
      </c>
      <c r="X81" s="90">
        <f t="shared" si="1"/>
        <v>7</v>
      </c>
      <c r="Y81" s="86"/>
    </row>
    <row r="82" spans="1:28" s="1" customFormat="1" ht="18.600000000000001" customHeight="1">
      <c r="A82" s="47"/>
      <c r="B82" s="48" t="str">
        <f t="shared" si="2"/>
        <v/>
      </c>
      <c r="C82" s="271"/>
      <c r="D82" s="272"/>
      <c r="E82" s="272"/>
      <c r="F82" s="272"/>
      <c r="G82" s="289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2"/>
        <v/>
      </c>
      <c r="C83" s="271"/>
      <c r="D83" s="272"/>
      <c r="E83" s="272"/>
      <c r="F83" s="272"/>
      <c r="G83" s="289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 t="shared" si="2"/>
        <v/>
      </c>
      <c r="C84" s="313"/>
      <c r="D84" s="314"/>
      <c r="E84" s="314"/>
      <c r="F84" s="314"/>
      <c r="G84" s="314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315" t="s">
        <v>97</v>
      </c>
      <c r="B85" s="316"/>
      <c r="C85" s="316"/>
      <c r="D85" s="316"/>
      <c r="E85" s="316"/>
      <c r="F85" s="316"/>
      <c r="G85" s="317"/>
      <c r="H85" s="102">
        <f>COUNTA(H10:H84)</f>
        <v>0</v>
      </c>
      <c r="I85" s="103">
        <f>COUNTA(I10:I84)</f>
        <v>0</v>
      </c>
      <c r="J85" s="104">
        <f t="shared" ref="J85:S85" si="3">SUM(J10:J84)</f>
        <v>0</v>
      </c>
      <c r="K85" s="102">
        <f t="shared" si="3"/>
        <v>0</v>
      </c>
      <c r="L85" s="102">
        <f t="shared" si="3"/>
        <v>0</v>
      </c>
      <c r="M85" s="102">
        <f t="shared" si="3"/>
        <v>0</v>
      </c>
      <c r="N85" s="102">
        <f t="shared" si="3"/>
        <v>0</v>
      </c>
      <c r="O85" s="102">
        <f t="shared" si="3"/>
        <v>0</v>
      </c>
      <c r="P85" s="102">
        <f t="shared" si="3"/>
        <v>0</v>
      </c>
      <c r="Q85" s="102">
        <f t="shared" si="3"/>
        <v>0</v>
      </c>
      <c r="R85" s="102">
        <f t="shared" si="3"/>
        <v>0</v>
      </c>
      <c r="S85" s="102">
        <f t="shared" si="3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</sheetData>
  <sheetProtection password="BEBE" sheet="1" objects="1" scenarios="1"/>
  <mergeCells count="114">
    <mergeCell ref="A85:G85"/>
    <mergeCell ref="W49:Y49"/>
    <mergeCell ref="N2:O2"/>
    <mergeCell ref="P2:T2"/>
    <mergeCell ref="A2:C2"/>
    <mergeCell ref="N3:O3"/>
    <mergeCell ref="P3:T3"/>
    <mergeCell ref="A5:B9"/>
    <mergeCell ref="C5:G9"/>
    <mergeCell ref="H5:I5"/>
    <mergeCell ref="J5:O5"/>
    <mergeCell ref="P5:Q5"/>
    <mergeCell ref="R5:S5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0:G10"/>
    <mergeCell ref="T5:T8"/>
    <mergeCell ref="Q6:Q8"/>
    <mergeCell ref="R6:R8"/>
    <mergeCell ref="S6:S8"/>
    <mergeCell ref="X6:AB6"/>
    <mergeCell ref="Y7:AB8"/>
    <mergeCell ref="V10:W10"/>
    <mergeCell ref="Z10:AB10"/>
    <mergeCell ref="C11:G11"/>
    <mergeCell ref="C12:G12"/>
    <mergeCell ref="W11:AB11"/>
    <mergeCell ref="W13:W32"/>
    <mergeCell ref="X13:X27"/>
    <mergeCell ref="X28:X32"/>
    <mergeCell ref="C22:G22"/>
    <mergeCell ref="C23:G23"/>
    <mergeCell ref="C24:G24"/>
    <mergeCell ref="C25:G25"/>
    <mergeCell ref="C26:G26"/>
    <mergeCell ref="C27:G27"/>
    <mergeCell ref="C18:G18"/>
    <mergeCell ref="C19:G19"/>
    <mergeCell ref="C20:G20"/>
    <mergeCell ref="C28:G28"/>
    <mergeCell ref="C29:G29"/>
    <mergeCell ref="C30:G30"/>
    <mergeCell ref="C31:G31"/>
    <mergeCell ref="C32:G32"/>
    <mergeCell ref="C13:G13"/>
    <mergeCell ref="C14:G14"/>
    <mergeCell ref="C15:G15"/>
    <mergeCell ref="C16:G16"/>
    <mergeCell ref="C17:G17"/>
    <mergeCell ref="C21:G21"/>
    <mergeCell ref="W33:AB33"/>
    <mergeCell ref="W34:X39"/>
    <mergeCell ref="C45:G45"/>
    <mergeCell ref="C46:G46"/>
    <mergeCell ref="C47:G47"/>
    <mergeCell ref="C48:G48"/>
    <mergeCell ref="C49:G49"/>
    <mergeCell ref="C39:G39"/>
    <mergeCell ref="C40:G40"/>
    <mergeCell ref="C41:G41"/>
    <mergeCell ref="C42:G42"/>
    <mergeCell ref="C43:G43"/>
    <mergeCell ref="C44:G44"/>
    <mergeCell ref="W41:X42"/>
    <mergeCell ref="W44:X45"/>
    <mergeCell ref="W48:Y48"/>
    <mergeCell ref="C33:G33"/>
    <mergeCell ref="C34:G34"/>
    <mergeCell ref="C35:G35"/>
    <mergeCell ref="C36:G36"/>
    <mergeCell ref="C37:G37"/>
    <mergeCell ref="C38:G38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84:G84"/>
    <mergeCell ref="C80:G80"/>
    <mergeCell ref="C81:G81"/>
    <mergeCell ref="C82:G82"/>
    <mergeCell ref="C83:G83"/>
    <mergeCell ref="C74:G74"/>
    <mergeCell ref="C75:G75"/>
    <mergeCell ref="C76:G76"/>
    <mergeCell ref="C77:G77"/>
    <mergeCell ref="C78:G78"/>
    <mergeCell ref="C79:G79"/>
  </mergeCells>
  <phoneticPr fontId="2"/>
  <conditionalFormatting sqref="H11:H24">
    <cfRule type="expression" dxfId="115" priority="2">
      <formula>H11&lt;&gt;""</formula>
    </cfRule>
  </conditionalFormatting>
  <conditionalFormatting sqref="I11:I24">
    <cfRule type="expression" dxfId="114" priority="1">
      <formula>I11&lt;&gt;""</formula>
    </cfRule>
  </conditionalFormatting>
  <conditionalFormatting sqref="I10">
    <cfRule type="expression" dxfId="113" priority="12">
      <formula>I10&lt;&gt;""</formula>
    </cfRule>
  </conditionalFormatting>
  <conditionalFormatting sqref="J10:T12 J14:T84">
    <cfRule type="expression" dxfId="112" priority="11">
      <formula>J10&lt;&gt;""</formula>
    </cfRule>
  </conditionalFormatting>
  <conditionalFormatting sqref="C13:G13">
    <cfRule type="expression" dxfId="111" priority="10">
      <formula>C13&lt;&gt;""</formula>
    </cfRule>
  </conditionalFormatting>
  <conditionalFormatting sqref="J13:T13">
    <cfRule type="expression" dxfId="110" priority="9">
      <formula>J13&lt;&gt;""</formula>
    </cfRule>
  </conditionalFormatting>
  <conditionalFormatting sqref="H25:H84">
    <cfRule type="expression" dxfId="109" priority="8">
      <formula>H25&lt;&gt;""</formula>
    </cfRule>
  </conditionalFormatting>
  <conditionalFormatting sqref="I25:I84">
    <cfRule type="expression" dxfId="108" priority="7">
      <formula>I25&lt;&gt;""</formula>
    </cfRule>
  </conditionalFormatting>
  <conditionalFormatting sqref="T85">
    <cfRule type="cellIs" dxfId="107" priority="19" stopIfTrue="1" operator="greaterThan">
      <formula>30</formula>
    </cfRule>
  </conditionalFormatting>
  <conditionalFormatting sqref="H85">
    <cfRule type="cellIs" dxfId="106" priority="20" stopIfTrue="1" operator="notEqual">
      <formula>$I$84</formula>
    </cfRule>
  </conditionalFormatting>
  <conditionalFormatting sqref="I85">
    <cfRule type="cellIs" dxfId="105" priority="21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104" priority="17" operator="equal">
      <formula>1</formula>
    </cfRule>
    <cfRule type="cellIs" dxfId="103" priority="18" operator="equal">
      <formula>7</formula>
    </cfRule>
  </conditionalFormatting>
  <conditionalFormatting sqref="A10:A84">
    <cfRule type="expression" dxfId="102" priority="15">
      <formula>A10&lt;&gt;""</formula>
    </cfRule>
  </conditionalFormatting>
  <conditionalFormatting sqref="C10:G12 C14:G84">
    <cfRule type="expression" dxfId="101" priority="14">
      <formula>C10&lt;&gt;""</formula>
    </cfRule>
  </conditionalFormatting>
  <conditionalFormatting sqref="H10">
    <cfRule type="expression" dxfId="100" priority="13">
      <formula>H10&lt;&gt;""</formula>
    </cfRule>
  </conditionalFormatting>
  <conditionalFormatting sqref="P2:T3">
    <cfRule type="cellIs" dxfId="99" priority="6" operator="equal">
      <formula>""</formula>
    </cfRule>
  </conditionalFormatting>
  <conditionalFormatting sqref="X51:X81">
    <cfRule type="cellIs" priority="3" operator="between">
      <formula>2</formula>
      <formula>6</formula>
    </cfRule>
    <cfRule type="cellIs" dxfId="98" priority="4" operator="equal">
      <formula>1</formula>
    </cfRule>
    <cfRule type="cellIs" dxfId="97" priority="5" operator="equal">
      <formula>7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A10:A84">
      <formula1>$W$51:$W$81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topLeftCell="D1" zoomScaleNormal="100" workbookViewId="0">
      <selection activeCell="Y34" sqref="Y34:Y39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26">
        <v>2026</v>
      </c>
      <c r="B2" s="226"/>
      <c r="C2" s="226"/>
      <c r="D2" s="188" t="s">
        <v>1</v>
      </c>
      <c r="E2" s="189">
        <v>11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27" t="s">
        <v>4</v>
      </c>
      <c r="O2" s="228"/>
      <c r="P2" s="229"/>
      <c r="Q2" s="229"/>
      <c r="R2" s="229"/>
      <c r="S2" s="229"/>
      <c r="T2" s="23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31"/>
      <c r="O3" s="232"/>
      <c r="P3" s="233"/>
      <c r="Q3" s="233"/>
      <c r="R3" s="233"/>
      <c r="S3" s="233"/>
      <c r="T3" s="23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35" t="s">
        <v>6</v>
      </c>
      <c r="B5" s="236"/>
      <c r="C5" s="241" t="s">
        <v>7</v>
      </c>
      <c r="D5" s="242"/>
      <c r="E5" s="242"/>
      <c r="F5" s="242"/>
      <c r="G5" s="242"/>
      <c r="H5" s="247" t="s">
        <v>8</v>
      </c>
      <c r="I5" s="248"/>
      <c r="J5" s="249" t="s">
        <v>9</v>
      </c>
      <c r="K5" s="250"/>
      <c r="L5" s="250"/>
      <c r="M5" s="250"/>
      <c r="N5" s="250"/>
      <c r="O5" s="251"/>
      <c r="P5" s="252" t="s">
        <v>10</v>
      </c>
      <c r="Q5" s="253"/>
      <c r="R5" s="254" t="s">
        <v>11</v>
      </c>
      <c r="S5" s="255"/>
      <c r="T5" s="25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37"/>
      <c r="B6" s="238"/>
      <c r="C6" s="243"/>
      <c r="D6" s="244"/>
      <c r="E6" s="244"/>
      <c r="F6" s="244"/>
      <c r="G6" s="244"/>
      <c r="H6" s="259" t="s">
        <v>14</v>
      </c>
      <c r="I6" s="261" t="s">
        <v>15</v>
      </c>
      <c r="J6" s="263" t="s">
        <v>16</v>
      </c>
      <c r="K6" s="265" t="s">
        <v>17</v>
      </c>
      <c r="L6" s="265" t="s">
        <v>18</v>
      </c>
      <c r="M6" s="267" t="s">
        <v>19</v>
      </c>
      <c r="N6" s="265" t="s">
        <v>20</v>
      </c>
      <c r="O6" s="269" t="s">
        <v>21</v>
      </c>
      <c r="P6" s="277" t="s">
        <v>22</v>
      </c>
      <c r="Q6" s="279" t="s">
        <v>23</v>
      </c>
      <c r="R6" s="281" t="s">
        <v>24</v>
      </c>
      <c r="S6" s="283" t="s">
        <v>25</v>
      </c>
      <c r="T6" s="257"/>
      <c r="U6" s="186"/>
      <c r="V6" s="180"/>
      <c r="W6" s="20"/>
      <c r="X6" s="285">
        <f>P2</f>
        <v>0</v>
      </c>
      <c r="Y6" s="285"/>
      <c r="Z6" s="285"/>
      <c r="AA6" s="285"/>
      <c r="AB6" s="286"/>
    </row>
    <row r="7" spans="1:28" s="1" customFormat="1" ht="18" customHeight="1">
      <c r="A7" s="237"/>
      <c r="B7" s="238"/>
      <c r="C7" s="243"/>
      <c r="D7" s="244"/>
      <c r="E7" s="244"/>
      <c r="F7" s="244"/>
      <c r="G7" s="244"/>
      <c r="H7" s="260"/>
      <c r="I7" s="262"/>
      <c r="J7" s="264"/>
      <c r="K7" s="266"/>
      <c r="L7" s="266"/>
      <c r="M7" s="268"/>
      <c r="N7" s="266"/>
      <c r="O7" s="270"/>
      <c r="P7" s="278"/>
      <c r="Q7" s="280"/>
      <c r="R7" s="282"/>
      <c r="S7" s="284"/>
      <c r="T7" s="258"/>
      <c r="U7" s="21"/>
      <c r="V7" s="13"/>
      <c r="W7" s="22" t="s">
        <v>26</v>
      </c>
      <c r="X7" s="2"/>
      <c r="Y7" s="285">
        <f>P3</f>
        <v>0</v>
      </c>
      <c r="Z7" s="285"/>
      <c r="AA7" s="285"/>
      <c r="AB7" s="286"/>
    </row>
    <row r="8" spans="1:28" s="1" customFormat="1" ht="18" customHeight="1">
      <c r="A8" s="237"/>
      <c r="B8" s="238"/>
      <c r="C8" s="243"/>
      <c r="D8" s="244"/>
      <c r="E8" s="244"/>
      <c r="F8" s="244"/>
      <c r="G8" s="244"/>
      <c r="H8" s="260"/>
      <c r="I8" s="262"/>
      <c r="J8" s="264"/>
      <c r="K8" s="266"/>
      <c r="L8" s="266"/>
      <c r="M8" s="268"/>
      <c r="N8" s="266"/>
      <c r="O8" s="270"/>
      <c r="P8" s="278"/>
      <c r="Q8" s="280"/>
      <c r="R8" s="282"/>
      <c r="S8" s="284"/>
      <c r="T8" s="258"/>
      <c r="U8" s="20"/>
      <c r="V8" s="13"/>
      <c r="W8" s="23"/>
      <c r="X8" s="24"/>
      <c r="Y8" s="287"/>
      <c r="Z8" s="287"/>
      <c r="AA8" s="287"/>
      <c r="AB8" s="288"/>
    </row>
    <row r="9" spans="1:28" s="1" customFormat="1" ht="18" customHeight="1">
      <c r="A9" s="239"/>
      <c r="B9" s="240"/>
      <c r="C9" s="245"/>
      <c r="D9" s="246"/>
      <c r="E9" s="246"/>
      <c r="F9" s="246"/>
      <c r="G9" s="24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8"/>
      <c r="D10" s="319"/>
      <c r="E10" s="319"/>
      <c r="F10" s="319"/>
      <c r="G10" s="319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73">
        <f>A2</f>
        <v>2026</v>
      </c>
      <c r="W10" s="274"/>
      <c r="X10" s="46" t="s">
        <v>40</v>
      </c>
      <c r="Y10" s="203">
        <f>E2</f>
        <v>11</v>
      </c>
      <c r="Z10" s="275" t="s">
        <v>119</v>
      </c>
      <c r="AA10" s="275"/>
      <c r="AB10" s="275"/>
    </row>
    <row r="11" spans="1:28" s="1" customFormat="1" ht="18.600000000000001" customHeight="1">
      <c r="A11" s="47"/>
      <c r="B11" s="48" t="str">
        <f t="shared" ref="B11:B74" si="0">IF(A11&lt;&gt;"",WEEKDAY($A$2&amp;"/"&amp;$E$2&amp;"/"&amp;A11),"")</f>
        <v/>
      </c>
      <c r="C11" s="271"/>
      <c r="D11" s="272"/>
      <c r="E11" s="272"/>
      <c r="F11" s="272"/>
      <c r="G11" s="272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76" t="s">
        <v>41</v>
      </c>
      <c r="X11" s="276"/>
      <c r="Y11" s="276"/>
      <c r="Z11" s="276"/>
      <c r="AA11" s="276"/>
      <c r="AB11" s="276"/>
    </row>
    <row r="12" spans="1:28" s="1" customFormat="1" ht="18.600000000000001" customHeight="1">
      <c r="A12" s="47"/>
      <c r="B12" s="48" t="str">
        <f t="shared" si="0"/>
        <v/>
      </c>
      <c r="C12" s="271"/>
      <c r="D12" s="272"/>
      <c r="E12" s="272"/>
      <c r="F12" s="272"/>
      <c r="G12" s="272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 t="shared" si="0"/>
        <v/>
      </c>
      <c r="C13" s="271"/>
      <c r="D13" s="272"/>
      <c r="E13" s="272"/>
      <c r="F13" s="272"/>
      <c r="G13" s="289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90" t="s">
        <v>42</v>
      </c>
      <c r="X13" s="293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71"/>
      <c r="D14" s="272"/>
      <c r="E14" s="272"/>
      <c r="F14" s="272"/>
      <c r="G14" s="272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91"/>
      <c r="X14" s="294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 t="shared" si="0"/>
        <v/>
      </c>
      <c r="C15" s="271"/>
      <c r="D15" s="272"/>
      <c r="E15" s="272"/>
      <c r="F15" s="272"/>
      <c r="G15" s="272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91"/>
      <c r="X15" s="294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si="0"/>
        <v/>
      </c>
      <c r="C16" s="271"/>
      <c r="D16" s="272"/>
      <c r="E16" s="272"/>
      <c r="F16" s="272"/>
      <c r="G16" s="272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91"/>
      <c r="X16" s="294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0"/>
        <v/>
      </c>
      <c r="C17" s="271"/>
      <c r="D17" s="272"/>
      <c r="E17" s="272"/>
      <c r="F17" s="272"/>
      <c r="G17" s="289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91"/>
      <c r="X17" s="294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0"/>
        <v/>
      </c>
      <c r="C18" s="271"/>
      <c r="D18" s="272"/>
      <c r="E18" s="272"/>
      <c r="F18" s="272"/>
      <c r="G18" s="289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91"/>
      <c r="X18" s="294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0"/>
        <v/>
      </c>
      <c r="C19" s="271"/>
      <c r="D19" s="272"/>
      <c r="E19" s="272"/>
      <c r="F19" s="272"/>
      <c r="G19" s="289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91"/>
      <c r="X19" s="294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0"/>
        <v/>
      </c>
      <c r="C20" s="271"/>
      <c r="D20" s="272"/>
      <c r="E20" s="272"/>
      <c r="F20" s="272"/>
      <c r="G20" s="289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91"/>
      <c r="X20" s="294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0"/>
        <v/>
      </c>
      <c r="C21" s="271"/>
      <c r="D21" s="272"/>
      <c r="E21" s="272"/>
      <c r="F21" s="272"/>
      <c r="G21" s="289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91"/>
      <c r="X21" s="294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0"/>
        <v/>
      </c>
      <c r="C22" s="271"/>
      <c r="D22" s="272"/>
      <c r="E22" s="272"/>
      <c r="F22" s="272"/>
      <c r="G22" s="289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91"/>
      <c r="X22" s="294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0"/>
        <v/>
      </c>
      <c r="C23" s="271"/>
      <c r="D23" s="272"/>
      <c r="E23" s="272"/>
      <c r="F23" s="272"/>
      <c r="G23" s="289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91"/>
      <c r="X23" s="294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0"/>
        <v/>
      </c>
      <c r="C24" s="271"/>
      <c r="D24" s="272"/>
      <c r="E24" s="272"/>
      <c r="F24" s="272"/>
      <c r="G24" s="289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91"/>
      <c r="X24" s="294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0"/>
        <v/>
      </c>
      <c r="C25" s="271"/>
      <c r="D25" s="272"/>
      <c r="E25" s="272"/>
      <c r="F25" s="272"/>
      <c r="G25" s="289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91"/>
      <c r="X25" s="294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0"/>
        <v/>
      </c>
      <c r="C26" s="271"/>
      <c r="D26" s="272"/>
      <c r="E26" s="272"/>
      <c r="F26" s="272"/>
      <c r="G26" s="289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91"/>
      <c r="X26" s="294"/>
      <c r="Y26" s="172" t="s">
        <v>72</v>
      </c>
      <c r="Z26" s="67" t="s">
        <v>58</v>
      </c>
      <c r="AA26" s="205">
        <f>COUNTIF($H$10:$H$84,"14その他")</f>
        <v>0</v>
      </c>
      <c r="AB26" s="69"/>
    </row>
    <row r="27" spans="1:28" s="1" customFormat="1" ht="18.600000000000001" customHeight="1">
      <c r="A27" s="47"/>
      <c r="B27" s="48" t="str">
        <f t="shared" si="0"/>
        <v/>
      </c>
      <c r="C27" s="271"/>
      <c r="D27" s="272"/>
      <c r="E27" s="272"/>
      <c r="F27" s="272"/>
      <c r="G27" s="289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91"/>
      <c r="X27" s="295"/>
      <c r="Y27" s="173" t="s">
        <v>0</v>
      </c>
      <c r="Z27" s="70" t="s">
        <v>73</v>
      </c>
      <c r="AA27" s="207">
        <f>SUM(AA13:AA26)</f>
        <v>0</v>
      </c>
      <c r="AB27" s="72"/>
    </row>
    <row r="28" spans="1:28" s="1" customFormat="1" ht="18.600000000000001" customHeight="1">
      <c r="A28" s="47"/>
      <c r="B28" s="48" t="str">
        <f t="shared" si="0"/>
        <v/>
      </c>
      <c r="C28" s="271"/>
      <c r="D28" s="272"/>
      <c r="E28" s="272"/>
      <c r="F28" s="272"/>
      <c r="G28" s="289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91"/>
      <c r="X28" s="294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0"/>
        <v/>
      </c>
      <c r="C29" s="271"/>
      <c r="D29" s="272"/>
      <c r="E29" s="272"/>
      <c r="F29" s="272"/>
      <c r="G29" s="289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91"/>
      <c r="X29" s="294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0"/>
        <v/>
      </c>
      <c r="C30" s="271"/>
      <c r="D30" s="272"/>
      <c r="E30" s="272"/>
      <c r="F30" s="272"/>
      <c r="G30" s="289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91"/>
      <c r="X30" s="294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0"/>
        <v/>
      </c>
      <c r="C31" s="271"/>
      <c r="D31" s="272"/>
      <c r="E31" s="272"/>
      <c r="F31" s="272"/>
      <c r="G31" s="289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91"/>
      <c r="X31" s="294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0"/>
        <v/>
      </c>
      <c r="C32" s="271"/>
      <c r="D32" s="272"/>
      <c r="E32" s="272"/>
      <c r="F32" s="272"/>
      <c r="G32" s="289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92"/>
      <c r="X32" s="295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0"/>
        <v/>
      </c>
      <c r="C33" s="271"/>
      <c r="D33" s="272"/>
      <c r="E33" s="272"/>
      <c r="F33" s="272"/>
      <c r="G33" s="289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96" t="s">
        <v>82</v>
      </c>
      <c r="X33" s="297"/>
      <c r="Y33" s="297"/>
      <c r="Z33" s="297"/>
      <c r="AA33" s="297"/>
      <c r="AB33" s="297"/>
    </row>
    <row r="34" spans="1:28" s="1" customFormat="1" ht="18.600000000000001" customHeight="1">
      <c r="A34" s="47"/>
      <c r="B34" s="48" t="str">
        <f t="shared" si="0"/>
        <v/>
      </c>
      <c r="C34" s="271"/>
      <c r="D34" s="272"/>
      <c r="E34" s="272"/>
      <c r="F34" s="272"/>
      <c r="G34" s="289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98" t="s">
        <v>83</v>
      </c>
      <c r="X34" s="29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0"/>
        <v/>
      </c>
      <c r="C35" s="271"/>
      <c r="D35" s="272"/>
      <c r="E35" s="272"/>
      <c r="F35" s="272"/>
      <c r="G35" s="289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300"/>
      <c r="X35" s="301"/>
      <c r="Y35" s="219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0"/>
        <v/>
      </c>
      <c r="C36" s="271"/>
      <c r="D36" s="272"/>
      <c r="E36" s="272"/>
      <c r="F36" s="272"/>
      <c r="G36" s="289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300"/>
      <c r="X36" s="30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0"/>
        <v/>
      </c>
      <c r="C37" s="271"/>
      <c r="D37" s="272"/>
      <c r="E37" s="272"/>
      <c r="F37" s="272"/>
      <c r="G37" s="289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300"/>
      <c r="X37" s="30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0"/>
        <v/>
      </c>
      <c r="C38" s="271"/>
      <c r="D38" s="272"/>
      <c r="E38" s="272"/>
      <c r="F38" s="272"/>
      <c r="G38" s="289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300"/>
      <c r="X38" s="30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0"/>
        <v/>
      </c>
      <c r="C39" s="271"/>
      <c r="D39" s="272"/>
      <c r="E39" s="272"/>
      <c r="F39" s="272"/>
      <c r="G39" s="289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302"/>
      <c r="X39" s="303"/>
      <c r="Y39" s="220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0"/>
        <v/>
      </c>
      <c r="C40" s="271"/>
      <c r="D40" s="272"/>
      <c r="E40" s="272"/>
      <c r="F40" s="272"/>
      <c r="G40" s="289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0"/>
        <v/>
      </c>
      <c r="C41" s="271"/>
      <c r="D41" s="272"/>
      <c r="E41" s="272"/>
      <c r="F41" s="272"/>
      <c r="G41" s="289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305" t="s">
        <v>10</v>
      </c>
      <c r="X41" s="306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0"/>
        <v/>
      </c>
      <c r="C42" s="271"/>
      <c r="D42" s="272"/>
      <c r="E42" s="272"/>
      <c r="F42" s="272"/>
      <c r="G42" s="289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307"/>
      <c r="X42" s="308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0"/>
        <v/>
      </c>
      <c r="C43" s="271"/>
      <c r="D43" s="272"/>
      <c r="E43" s="272"/>
      <c r="F43" s="272"/>
      <c r="G43" s="289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0"/>
        <v/>
      </c>
      <c r="C44" s="271"/>
      <c r="D44" s="272"/>
      <c r="E44" s="272"/>
      <c r="F44" s="272"/>
      <c r="G44" s="289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309" t="s">
        <v>11</v>
      </c>
      <c r="X44" s="310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0"/>
        <v/>
      </c>
      <c r="C45" s="271"/>
      <c r="D45" s="272"/>
      <c r="E45" s="272"/>
      <c r="F45" s="272"/>
      <c r="G45" s="289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311"/>
      <c r="X45" s="312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0"/>
        <v/>
      </c>
      <c r="C46" s="271"/>
      <c r="D46" s="272"/>
      <c r="E46" s="272"/>
      <c r="F46" s="272"/>
      <c r="G46" s="289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0"/>
        <v/>
      </c>
      <c r="C47" s="271"/>
      <c r="D47" s="272"/>
      <c r="E47" s="272"/>
      <c r="F47" s="272"/>
      <c r="G47" s="289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0"/>
        <v/>
      </c>
      <c r="C48" s="271"/>
      <c r="D48" s="272"/>
      <c r="E48" s="272"/>
      <c r="F48" s="272"/>
      <c r="G48" s="289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304"/>
      <c r="X48" s="304"/>
      <c r="Y48" s="304"/>
      <c r="Z48" s="81"/>
      <c r="AA48" s="7"/>
      <c r="AB48" s="86"/>
    </row>
    <row r="49" spans="1:26" s="1" customFormat="1" ht="18.600000000000001" customHeight="1">
      <c r="A49" s="47"/>
      <c r="B49" s="48" t="str">
        <f t="shared" si="0"/>
        <v/>
      </c>
      <c r="C49" s="271"/>
      <c r="D49" s="272"/>
      <c r="E49" s="272"/>
      <c r="F49" s="272"/>
      <c r="G49" s="289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304" t="str">
        <f>A2&amp;"年"&amp;E2&amp;"月"</f>
        <v>2026年11月</v>
      </c>
      <c r="X49" s="304"/>
      <c r="Y49" s="304"/>
      <c r="Z49" s="89"/>
    </row>
    <row r="50" spans="1:26" s="1" customFormat="1" ht="18.600000000000001" customHeight="1">
      <c r="A50" s="47"/>
      <c r="B50" s="48" t="str">
        <f t="shared" si="0"/>
        <v/>
      </c>
      <c r="C50" s="271"/>
      <c r="D50" s="272"/>
      <c r="E50" s="272"/>
      <c r="F50" s="272"/>
      <c r="G50" s="289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0"/>
        <v/>
      </c>
      <c r="C51" s="271"/>
      <c r="D51" s="272"/>
      <c r="E51" s="272"/>
      <c r="F51" s="272"/>
      <c r="G51" s="289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1</v>
      </c>
      <c r="Y51" s="91"/>
    </row>
    <row r="52" spans="1:26" s="1" customFormat="1" ht="18.600000000000001" customHeight="1">
      <c r="A52" s="47"/>
      <c r="B52" s="48" t="str">
        <f t="shared" si="0"/>
        <v/>
      </c>
      <c r="C52" s="271"/>
      <c r="D52" s="272"/>
      <c r="E52" s="272"/>
      <c r="F52" s="272"/>
      <c r="G52" s="289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0" si="1">WEEKDAY($A$2&amp;"/"&amp;$E$2&amp;"/"&amp;W52)</f>
        <v>2</v>
      </c>
      <c r="Y52" s="88"/>
    </row>
    <row r="53" spans="1:26" s="1" customFormat="1" ht="18.600000000000001" customHeight="1">
      <c r="A53" s="47"/>
      <c r="B53" s="48" t="str">
        <f t="shared" si="0"/>
        <v/>
      </c>
      <c r="C53" s="271"/>
      <c r="D53" s="272"/>
      <c r="E53" s="272"/>
      <c r="F53" s="272"/>
      <c r="G53" s="289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1"/>
        <v>3</v>
      </c>
      <c r="Y53" s="88"/>
    </row>
    <row r="54" spans="1:26" s="1" customFormat="1" ht="18.600000000000001" customHeight="1">
      <c r="A54" s="47"/>
      <c r="B54" s="48" t="str">
        <f t="shared" si="0"/>
        <v/>
      </c>
      <c r="C54" s="271"/>
      <c r="D54" s="272"/>
      <c r="E54" s="272"/>
      <c r="F54" s="272"/>
      <c r="G54" s="289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1"/>
        <v>4</v>
      </c>
      <c r="Y54" s="88"/>
    </row>
    <row r="55" spans="1:26" s="1" customFormat="1" ht="18.600000000000001" customHeight="1">
      <c r="A55" s="47"/>
      <c r="B55" s="48" t="str">
        <f t="shared" si="0"/>
        <v/>
      </c>
      <c r="C55" s="271"/>
      <c r="D55" s="272"/>
      <c r="E55" s="272"/>
      <c r="F55" s="272"/>
      <c r="G55" s="289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1"/>
        <v>5</v>
      </c>
      <c r="Y55" s="88"/>
    </row>
    <row r="56" spans="1:26" s="1" customFormat="1" ht="18.600000000000001" customHeight="1">
      <c r="A56" s="47"/>
      <c r="B56" s="48" t="str">
        <f t="shared" si="0"/>
        <v/>
      </c>
      <c r="C56" s="271"/>
      <c r="D56" s="272"/>
      <c r="E56" s="272"/>
      <c r="F56" s="272"/>
      <c r="G56" s="289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1"/>
        <v>6</v>
      </c>
      <c r="Y56" s="88"/>
    </row>
    <row r="57" spans="1:26" s="1" customFormat="1" ht="18.600000000000001" customHeight="1">
      <c r="A57" s="47"/>
      <c r="B57" s="48" t="str">
        <f t="shared" si="0"/>
        <v/>
      </c>
      <c r="C57" s="271"/>
      <c r="D57" s="272"/>
      <c r="E57" s="272"/>
      <c r="F57" s="272"/>
      <c r="G57" s="289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1"/>
        <v>7</v>
      </c>
      <c r="Y57" s="88"/>
    </row>
    <row r="58" spans="1:26" s="1" customFormat="1" ht="18.600000000000001" customHeight="1">
      <c r="A58" s="47"/>
      <c r="B58" s="48" t="str">
        <f t="shared" si="0"/>
        <v/>
      </c>
      <c r="C58" s="271"/>
      <c r="D58" s="272"/>
      <c r="E58" s="272"/>
      <c r="F58" s="272"/>
      <c r="G58" s="289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1"/>
        <v>1</v>
      </c>
      <c r="Y58" s="88"/>
    </row>
    <row r="59" spans="1:26" s="1" customFormat="1" ht="18.600000000000001" customHeight="1">
      <c r="A59" s="47"/>
      <c r="B59" s="48" t="str">
        <f t="shared" si="0"/>
        <v/>
      </c>
      <c r="C59" s="271"/>
      <c r="D59" s="272"/>
      <c r="E59" s="272"/>
      <c r="F59" s="272"/>
      <c r="G59" s="289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1"/>
        <v>2</v>
      </c>
      <c r="Y59" s="88"/>
    </row>
    <row r="60" spans="1:26" s="1" customFormat="1" ht="18.600000000000001" customHeight="1">
      <c r="A60" s="47"/>
      <c r="B60" s="48" t="str">
        <f t="shared" si="0"/>
        <v/>
      </c>
      <c r="C60" s="271"/>
      <c r="D60" s="272"/>
      <c r="E60" s="272"/>
      <c r="F60" s="272"/>
      <c r="G60" s="289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1"/>
        <v>3</v>
      </c>
      <c r="Y60" s="88"/>
    </row>
    <row r="61" spans="1:26" s="1" customFormat="1" ht="18.600000000000001" customHeight="1">
      <c r="A61" s="47"/>
      <c r="B61" s="48" t="str">
        <f t="shared" si="0"/>
        <v/>
      </c>
      <c r="C61" s="271"/>
      <c r="D61" s="272"/>
      <c r="E61" s="272"/>
      <c r="F61" s="272"/>
      <c r="G61" s="289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1"/>
        <v>4</v>
      </c>
      <c r="Y61" s="88"/>
    </row>
    <row r="62" spans="1:26" s="1" customFormat="1" ht="18.600000000000001" customHeight="1">
      <c r="A62" s="47"/>
      <c r="B62" s="48" t="str">
        <f t="shared" si="0"/>
        <v/>
      </c>
      <c r="C62" s="271"/>
      <c r="D62" s="272"/>
      <c r="E62" s="272"/>
      <c r="F62" s="272"/>
      <c r="G62" s="289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1"/>
        <v>5</v>
      </c>
      <c r="Y62" s="88"/>
    </row>
    <row r="63" spans="1:26" s="1" customFormat="1" ht="18.600000000000001" customHeight="1">
      <c r="A63" s="47"/>
      <c r="B63" s="48" t="str">
        <f t="shared" si="0"/>
        <v/>
      </c>
      <c r="C63" s="271"/>
      <c r="D63" s="272"/>
      <c r="E63" s="272"/>
      <c r="F63" s="272"/>
      <c r="G63" s="289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1"/>
        <v>6</v>
      </c>
      <c r="Y63" s="88"/>
    </row>
    <row r="64" spans="1:26" s="1" customFormat="1" ht="18.600000000000001" customHeight="1">
      <c r="A64" s="47"/>
      <c r="B64" s="48" t="str">
        <f t="shared" si="0"/>
        <v/>
      </c>
      <c r="C64" s="271"/>
      <c r="D64" s="272"/>
      <c r="E64" s="272"/>
      <c r="F64" s="272"/>
      <c r="G64" s="289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1"/>
        <v>7</v>
      </c>
      <c r="Y64" s="88"/>
    </row>
    <row r="65" spans="1:25" s="1" customFormat="1" ht="18.600000000000001" customHeight="1">
      <c r="A65" s="47"/>
      <c r="B65" s="48" t="str">
        <f t="shared" si="0"/>
        <v/>
      </c>
      <c r="C65" s="271"/>
      <c r="D65" s="272"/>
      <c r="E65" s="272"/>
      <c r="F65" s="272"/>
      <c r="G65" s="289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1"/>
        <v>1</v>
      </c>
      <c r="Y65" s="88"/>
    </row>
    <row r="66" spans="1:25" s="1" customFormat="1" ht="18.600000000000001" customHeight="1">
      <c r="A66" s="47"/>
      <c r="B66" s="48" t="str">
        <f t="shared" si="0"/>
        <v/>
      </c>
      <c r="C66" s="271"/>
      <c r="D66" s="272"/>
      <c r="E66" s="272"/>
      <c r="F66" s="272"/>
      <c r="G66" s="289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1"/>
        <v>2</v>
      </c>
      <c r="Y66" s="88"/>
    </row>
    <row r="67" spans="1:25" s="1" customFormat="1" ht="18.600000000000001" customHeight="1">
      <c r="A67" s="47"/>
      <c r="B67" s="48" t="str">
        <f t="shared" si="0"/>
        <v/>
      </c>
      <c r="C67" s="271"/>
      <c r="D67" s="272"/>
      <c r="E67" s="272"/>
      <c r="F67" s="272"/>
      <c r="G67" s="289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1"/>
        <v>3</v>
      </c>
      <c r="Y67" s="88"/>
    </row>
    <row r="68" spans="1:25" s="1" customFormat="1" ht="18.600000000000001" customHeight="1">
      <c r="A68" s="47"/>
      <c r="B68" s="48" t="str">
        <f t="shared" si="0"/>
        <v/>
      </c>
      <c r="C68" s="271"/>
      <c r="D68" s="272"/>
      <c r="E68" s="272"/>
      <c r="F68" s="272"/>
      <c r="G68" s="289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1"/>
        <v>4</v>
      </c>
      <c r="Y68" s="88"/>
    </row>
    <row r="69" spans="1:25" s="1" customFormat="1" ht="18.600000000000001" customHeight="1">
      <c r="A69" s="47"/>
      <c r="B69" s="48" t="str">
        <f t="shared" si="0"/>
        <v/>
      </c>
      <c r="C69" s="271"/>
      <c r="D69" s="272"/>
      <c r="E69" s="272"/>
      <c r="F69" s="272"/>
      <c r="G69" s="289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1"/>
        <v>5</v>
      </c>
      <c r="Y69" s="88"/>
    </row>
    <row r="70" spans="1:25" s="1" customFormat="1" ht="18.600000000000001" customHeight="1">
      <c r="A70" s="47"/>
      <c r="B70" s="48" t="str">
        <f t="shared" si="0"/>
        <v/>
      </c>
      <c r="C70" s="271"/>
      <c r="D70" s="272"/>
      <c r="E70" s="272"/>
      <c r="F70" s="272"/>
      <c r="G70" s="289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1"/>
        <v>6</v>
      </c>
      <c r="Y70" s="88"/>
    </row>
    <row r="71" spans="1:25" s="1" customFormat="1" ht="18.600000000000001" customHeight="1">
      <c r="A71" s="47"/>
      <c r="B71" s="48" t="str">
        <f t="shared" si="0"/>
        <v/>
      </c>
      <c r="C71" s="271"/>
      <c r="D71" s="272"/>
      <c r="E71" s="272"/>
      <c r="F71" s="272"/>
      <c r="G71" s="289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1"/>
        <v>7</v>
      </c>
      <c r="Y71" s="88"/>
    </row>
    <row r="72" spans="1:25" s="1" customFormat="1" ht="18.600000000000001" customHeight="1">
      <c r="A72" s="47"/>
      <c r="B72" s="48" t="str">
        <f t="shared" si="0"/>
        <v/>
      </c>
      <c r="C72" s="271"/>
      <c r="D72" s="272"/>
      <c r="E72" s="272"/>
      <c r="F72" s="272"/>
      <c r="G72" s="289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1"/>
        <v>1</v>
      </c>
      <c r="Y72" s="88"/>
    </row>
    <row r="73" spans="1:25" s="1" customFormat="1" ht="18.600000000000001" customHeight="1">
      <c r="A73" s="47"/>
      <c r="B73" s="48" t="str">
        <f t="shared" si="0"/>
        <v/>
      </c>
      <c r="C73" s="271"/>
      <c r="D73" s="272"/>
      <c r="E73" s="272"/>
      <c r="F73" s="272"/>
      <c r="G73" s="289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1"/>
        <v>2</v>
      </c>
      <c r="Y73" s="88"/>
    </row>
    <row r="74" spans="1:25" s="1" customFormat="1" ht="18.600000000000001" customHeight="1">
      <c r="A74" s="47"/>
      <c r="B74" s="48" t="str">
        <f t="shared" si="0"/>
        <v/>
      </c>
      <c r="C74" s="271"/>
      <c r="D74" s="272"/>
      <c r="E74" s="272"/>
      <c r="F74" s="272"/>
      <c r="G74" s="289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1"/>
        <v>3</v>
      </c>
      <c r="Y74" s="88"/>
    </row>
    <row r="75" spans="1:25" s="1" customFormat="1" ht="18.600000000000001" customHeight="1">
      <c r="A75" s="47"/>
      <c r="B75" s="48" t="str">
        <f t="shared" ref="B75:B84" si="2">IF(A75&lt;&gt;"",WEEKDAY($A$2&amp;"/"&amp;$E$2&amp;"/"&amp;A75),"")</f>
        <v/>
      </c>
      <c r="C75" s="271"/>
      <c r="D75" s="272"/>
      <c r="E75" s="272"/>
      <c r="F75" s="272"/>
      <c r="G75" s="289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1"/>
        <v>4</v>
      </c>
      <c r="Y75" s="88"/>
    </row>
    <row r="76" spans="1:25" s="1" customFormat="1" ht="18.600000000000001" customHeight="1">
      <c r="A76" s="47"/>
      <c r="B76" s="48" t="str">
        <f t="shared" si="2"/>
        <v/>
      </c>
      <c r="C76" s="271"/>
      <c r="D76" s="272"/>
      <c r="E76" s="272"/>
      <c r="F76" s="272"/>
      <c r="G76" s="289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1"/>
        <v>5</v>
      </c>
      <c r="Y76" s="88"/>
    </row>
    <row r="77" spans="1:25" s="1" customFormat="1" ht="18.600000000000001" customHeight="1">
      <c r="A77" s="47"/>
      <c r="B77" s="48" t="str">
        <f t="shared" si="2"/>
        <v/>
      </c>
      <c r="C77" s="271"/>
      <c r="D77" s="272"/>
      <c r="E77" s="272"/>
      <c r="F77" s="272"/>
      <c r="G77" s="289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1"/>
        <v>6</v>
      </c>
      <c r="Y77" s="88"/>
    </row>
    <row r="78" spans="1:25" s="1" customFormat="1" ht="18.600000000000001" customHeight="1">
      <c r="A78" s="47"/>
      <c r="B78" s="48" t="str">
        <f t="shared" si="2"/>
        <v/>
      </c>
      <c r="C78" s="271"/>
      <c r="D78" s="272"/>
      <c r="E78" s="272"/>
      <c r="F78" s="272"/>
      <c r="G78" s="289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1"/>
        <v>7</v>
      </c>
      <c r="Y78" s="88"/>
    </row>
    <row r="79" spans="1:25" s="1" customFormat="1" ht="18.600000000000001" customHeight="1">
      <c r="A79" s="47"/>
      <c r="B79" s="48" t="str">
        <f t="shared" si="2"/>
        <v/>
      </c>
      <c r="C79" s="271"/>
      <c r="D79" s="272"/>
      <c r="E79" s="272"/>
      <c r="F79" s="272"/>
      <c r="G79" s="289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1"/>
        <v>1</v>
      </c>
      <c r="Y79" s="88"/>
    </row>
    <row r="80" spans="1:25" s="1" customFormat="1" ht="18.600000000000001" customHeight="1">
      <c r="A80" s="47"/>
      <c r="B80" s="48" t="str">
        <f t="shared" si="2"/>
        <v/>
      </c>
      <c r="C80" s="271"/>
      <c r="D80" s="272"/>
      <c r="E80" s="272"/>
      <c r="F80" s="272"/>
      <c r="G80" s="289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1"/>
        <v>2</v>
      </c>
      <c r="Y80" s="88"/>
    </row>
    <row r="81" spans="1:28" s="1" customFormat="1" ht="18.600000000000001" customHeight="1">
      <c r="A81" s="47"/>
      <c r="B81" s="48" t="str">
        <f t="shared" si="2"/>
        <v/>
      </c>
      <c r="C81" s="271"/>
      <c r="D81" s="272"/>
      <c r="E81" s="272"/>
      <c r="F81" s="272"/>
      <c r="G81" s="289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1"/>
      <c r="X81" s="7"/>
      <c r="Y81" s="86"/>
    </row>
    <row r="82" spans="1:28" s="1" customFormat="1" ht="18.600000000000001" customHeight="1">
      <c r="A82" s="47"/>
      <c r="B82" s="48" t="str">
        <f t="shared" si="2"/>
        <v/>
      </c>
      <c r="C82" s="271"/>
      <c r="D82" s="272"/>
      <c r="E82" s="272"/>
      <c r="F82" s="272"/>
      <c r="G82" s="289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2"/>
        <v/>
      </c>
      <c r="C83" s="271"/>
      <c r="D83" s="272"/>
      <c r="E83" s="272"/>
      <c r="F83" s="272"/>
      <c r="G83" s="289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 t="shared" si="2"/>
        <v/>
      </c>
      <c r="C84" s="313"/>
      <c r="D84" s="314"/>
      <c r="E84" s="314"/>
      <c r="F84" s="314"/>
      <c r="G84" s="314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315" t="s">
        <v>97</v>
      </c>
      <c r="B85" s="316"/>
      <c r="C85" s="316"/>
      <c r="D85" s="316"/>
      <c r="E85" s="316"/>
      <c r="F85" s="316"/>
      <c r="G85" s="317"/>
      <c r="H85" s="102">
        <f>COUNTA(H10:H84)</f>
        <v>0</v>
      </c>
      <c r="I85" s="103">
        <f>COUNTA(I10:I84)</f>
        <v>0</v>
      </c>
      <c r="J85" s="104">
        <f t="shared" ref="J85:S85" si="3">SUM(J10:J84)</f>
        <v>0</v>
      </c>
      <c r="K85" s="102">
        <f t="shared" si="3"/>
        <v>0</v>
      </c>
      <c r="L85" s="102">
        <f t="shared" si="3"/>
        <v>0</v>
      </c>
      <c r="M85" s="102">
        <f t="shared" si="3"/>
        <v>0</v>
      </c>
      <c r="N85" s="102">
        <f t="shared" si="3"/>
        <v>0</v>
      </c>
      <c r="O85" s="102">
        <f t="shared" si="3"/>
        <v>0</v>
      </c>
      <c r="P85" s="102">
        <f t="shared" si="3"/>
        <v>0</v>
      </c>
      <c r="Q85" s="102">
        <f t="shared" si="3"/>
        <v>0</v>
      </c>
      <c r="R85" s="102">
        <f t="shared" si="3"/>
        <v>0</v>
      </c>
      <c r="S85" s="102">
        <f t="shared" si="3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</sheetData>
  <sheetProtection password="BEBE" sheet="1" objects="1" scenarios="1"/>
  <mergeCells count="114">
    <mergeCell ref="A85:G85"/>
    <mergeCell ref="W49:Y49"/>
    <mergeCell ref="N2:O2"/>
    <mergeCell ref="P2:T2"/>
    <mergeCell ref="A2:C2"/>
    <mergeCell ref="N3:O3"/>
    <mergeCell ref="P3:T3"/>
    <mergeCell ref="A5:B9"/>
    <mergeCell ref="C5:G9"/>
    <mergeCell ref="H5:I5"/>
    <mergeCell ref="J5:O5"/>
    <mergeCell ref="P5:Q5"/>
    <mergeCell ref="R5:S5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0:G10"/>
    <mergeCell ref="T5:T8"/>
    <mergeCell ref="Q6:Q8"/>
    <mergeCell ref="R6:R8"/>
    <mergeCell ref="S6:S8"/>
    <mergeCell ref="X6:AB6"/>
    <mergeCell ref="Y7:AB8"/>
    <mergeCell ref="V10:W10"/>
    <mergeCell ref="Z10:AB10"/>
    <mergeCell ref="C11:G11"/>
    <mergeCell ref="C12:G12"/>
    <mergeCell ref="W11:AB11"/>
    <mergeCell ref="W13:W32"/>
    <mergeCell ref="X13:X27"/>
    <mergeCell ref="X28:X32"/>
    <mergeCell ref="C22:G22"/>
    <mergeCell ref="C23:G23"/>
    <mergeCell ref="C24:G24"/>
    <mergeCell ref="C25:G25"/>
    <mergeCell ref="C26:G26"/>
    <mergeCell ref="C27:G27"/>
    <mergeCell ref="C18:G18"/>
    <mergeCell ref="C19:G19"/>
    <mergeCell ref="C20:G20"/>
    <mergeCell ref="C28:G28"/>
    <mergeCell ref="C29:G29"/>
    <mergeCell ref="C30:G30"/>
    <mergeCell ref="C31:G31"/>
    <mergeCell ref="C32:G32"/>
    <mergeCell ref="C13:G13"/>
    <mergeCell ref="C14:G14"/>
    <mergeCell ref="C15:G15"/>
    <mergeCell ref="C16:G16"/>
    <mergeCell ref="C17:G17"/>
    <mergeCell ref="C21:G21"/>
    <mergeCell ref="W33:AB33"/>
    <mergeCell ref="W34:X39"/>
    <mergeCell ref="C45:G45"/>
    <mergeCell ref="C46:G46"/>
    <mergeCell ref="C47:G47"/>
    <mergeCell ref="C48:G48"/>
    <mergeCell ref="C49:G49"/>
    <mergeCell ref="C39:G39"/>
    <mergeCell ref="C40:G40"/>
    <mergeCell ref="C41:G41"/>
    <mergeCell ref="C42:G42"/>
    <mergeCell ref="C43:G43"/>
    <mergeCell ref="C44:G44"/>
    <mergeCell ref="W41:X42"/>
    <mergeCell ref="W44:X45"/>
    <mergeCell ref="W48:Y48"/>
    <mergeCell ref="C33:G33"/>
    <mergeCell ref="C34:G34"/>
    <mergeCell ref="C35:G35"/>
    <mergeCell ref="C36:G36"/>
    <mergeCell ref="C37:G37"/>
    <mergeCell ref="C38:G38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84:G84"/>
    <mergeCell ref="C80:G80"/>
    <mergeCell ref="C81:G81"/>
    <mergeCell ref="C82:G82"/>
    <mergeCell ref="C83:G83"/>
    <mergeCell ref="C74:G74"/>
    <mergeCell ref="C75:G75"/>
    <mergeCell ref="C76:G76"/>
    <mergeCell ref="C77:G77"/>
    <mergeCell ref="C78:G78"/>
    <mergeCell ref="C79:G79"/>
  </mergeCells>
  <phoneticPr fontId="2"/>
  <conditionalFormatting sqref="H24:H37">
    <cfRule type="expression" dxfId="96" priority="2">
      <formula>H24&lt;&gt;""</formula>
    </cfRule>
  </conditionalFormatting>
  <conditionalFormatting sqref="I24:I37">
    <cfRule type="expression" dxfId="95" priority="1">
      <formula>I24&lt;&gt;""</formula>
    </cfRule>
  </conditionalFormatting>
  <conditionalFormatting sqref="I10">
    <cfRule type="expression" dxfId="94" priority="12">
      <formula>I10&lt;&gt;""</formula>
    </cfRule>
  </conditionalFormatting>
  <conditionalFormatting sqref="J10:T12 J14:T84">
    <cfRule type="expression" dxfId="93" priority="11">
      <formula>J10&lt;&gt;""</formula>
    </cfRule>
  </conditionalFormatting>
  <conditionalFormatting sqref="C13:G13">
    <cfRule type="expression" dxfId="92" priority="10">
      <formula>C13&lt;&gt;""</formula>
    </cfRule>
  </conditionalFormatting>
  <conditionalFormatting sqref="J13:T13">
    <cfRule type="expression" dxfId="91" priority="9">
      <formula>J13&lt;&gt;""</formula>
    </cfRule>
  </conditionalFormatting>
  <conditionalFormatting sqref="H11:H23 H38:H84">
    <cfRule type="expression" dxfId="90" priority="8">
      <formula>H11&lt;&gt;""</formula>
    </cfRule>
  </conditionalFormatting>
  <conditionalFormatting sqref="I11:I23 I38:I84">
    <cfRule type="expression" dxfId="89" priority="7">
      <formula>I11&lt;&gt;""</formula>
    </cfRule>
  </conditionalFormatting>
  <conditionalFormatting sqref="T85">
    <cfRule type="cellIs" dxfId="88" priority="19" stopIfTrue="1" operator="greaterThan">
      <formula>30</formula>
    </cfRule>
  </conditionalFormatting>
  <conditionalFormatting sqref="H85">
    <cfRule type="cellIs" dxfId="87" priority="20" stopIfTrue="1" operator="notEqual">
      <formula>$I$84</formula>
    </cfRule>
  </conditionalFormatting>
  <conditionalFormatting sqref="I85">
    <cfRule type="cellIs" dxfId="86" priority="21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85" priority="17" operator="equal">
      <formula>1</formula>
    </cfRule>
    <cfRule type="cellIs" dxfId="84" priority="18" operator="equal">
      <formula>7</formula>
    </cfRule>
  </conditionalFormatting>
  <conditionalFormatting sqref="A10:A84">
    <cfRule type="expression" dxfId="83" priority="15">
      <formula>A10&lt;&gt;""</formula>
    </cfRule>
  </conditionalFormatting>
  <conditionalFormatting sqref="C10:G12 C14:G84">
    <cfRule type="expression" dxfId="82" priority="14">
      <formula>C10&lt;&gt;""</formula>
    </cfRule>
  </conditionalFormatting>
  <conditionalFormatting sqref="H10">
    <cfRule type="expression" dxfId="81" priority="13">
      <formula>H10&lt;&gt;""</formula>
    </cfRule>
  </conditionalFormatting>
  <conditionalFormatting sqref="P2:T3">
    <cfRule type="cellIs" dxfId="80" priority="6" operator="equal">
      <formula>""</formula>
    </cfRule>
  </conditionalFormatting>
  <conditionalFormatting sqref="X51:X80">
    <cfRule type="cellIs" priority="3" operator="between">
      <formula>2</formula>
      <formula>6</formula>
    </cfRule>
    <cfRule type="cellIs" dxfId="79" priority="4" operator="equal">
      <formula>1</formula>
    </cfRule>
    <cfRule type="cellIs" dxfId="78" priority="5" operator="equal">
      <formula>7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A10:A84">
      <formula1>$W$51:$W$80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入力例</vt:lpstr>
      <vt:lpstr>4月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年間</vt:lpstr>
      <vt:lpstr>年間!Print_Area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2026-04-05T23:36:47Z</dcterms:modified>
</cp:coreProperties>
</file>